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mahnaz\Downloads\"/>
    </mc:Choice>
  </mc:AlternateContent>
  <bookViews>
    <workbookView xWindow="0" yWindow="0" windowWidth="19200" windowHeight="8235" tabRatio="602" activeTab="1"/>
  </bookViews>
  <sheets>
    <sheet name="جدول اطلاعات مدارک تحویلی" sheetId="5" r:id="rId1"/>
    <sheet name="جدول اطلاعات آموزشی" sheetId="1" r:id="rId2"/>
    <sheet name="پایان نامه" sheetId="6" r:id="rId3"/>
    <sheet name="کیفیت " sheetId="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O3" i="7"/>
  <c r="K3" i="7"/>
  <c r="L3" i="7"/>
  <c r="M3" i="7"/>
  <c r="I4" i="7" l="1"/>
  <c r="Q14" i="6"/>
  <c r="R14" i="6" s="1"/>
  <c r="N14" i="6" s="1"/>
  <c r="Q16" i="6"/>
  <c r="R16" i="6" s="1"/>
  <c r="N16" i="6" s="1"/>
  <c r="Q17" i="6"/>
  <c r="R17" i="6" s="1"/>
  <c r="N17" i="6" s="1"/>
  <c r="Q18" i="6"/>
  <c r="R18" i="6" s="1"/>
  <c r="N18" i="6" s="1"/>
  <c r="Q20" i="6"/>
  <c r="R20" i="6" s="1"/>
  <c r="N20" i="6" s="1"/>
  <c r="Q21" i="6"/>
  <c r="R21" i="6" s="1"/>
  <c r="N21" i="6" s="1"/>
  <c r="Q22" i="6"/>
  <c r="R22" i="6" s="1"/>
  <c r="N22" i="6" s="1"/>
  <c r="Q24" i="6"/>
  <c r="R24" i="6" s="1"/>
  <c r="N24" i="6" s="1"/>
  <c r="Q25" i="6"/>
  <c r="R25" i="6" s="1"/>
  <c r="N25" i="6" s="1"/>
  <c r="Q26" i="6"/>
  <c r="R26" i="6" s="1"/>
  <c r="N26" i="6" s="1"/>
  <c r="Q28" i="6"/>
  <c r="R28" i="6" s="1"/>
  <c r="N28" i="6" s="1"/>
  <c r="Q29" i="6"/>
  <c r="R29" i="6" s="1"/>
  <c r="N29" i="6" s="1"/>
  <c r="Q30" i="6"/>
  <c r="R30" i="6" s="1"/>
  <c r="N30" i="6" s="1"/>
  <c r="Q32" i="6"/>
  <c r="R32" i="6" s="1"/>
  <c r="N32" i="6" s="1"/>
  <c r="Q33" i="6"/>
  <c r="R33" i="6" s="1"/>
  <c r="N33" i="6" s="1"/>
  <c r="Q34" i="6"/>
  <c r="R34" i="6" s="1"/>
  <c r="N34" i="6" s="1"/>
  <c r="Q36" i="6"/>
  <c r="R36" i="6" s="1"/>
  <c r="N36" i="6" s="1"/>
  <c r="Q37" i="6"/>
  <c r="R37" i="6" s="1"/>
  <c r="N37" i="6" s="1"/>
  <c r="Q38" i="6"/>
  <c r="R38" i="6" s="1"/>
  <c r="N38" i="6" s="1"/>
  <c r="Q40" i="6"/>
  <c r="R40" i="6" s="1"/>
  <c r="N40" i="6" s="1"/>
  <c r="Q41" i="6"/>
  <c r="R41" i="6" s="1"/>
  <c r="N41" i="6" s="1"/>
  <c r="Q42" i="6"/>
  <c r="R42" i="6" s="1"/>
  <c r="N42" i="6" s="1"/>
  <c r="Q44" i="6"/>
  <c r="R44" i="6" s="1"/>
  <c r="N44" i="6" s="1"/>
  <c r="Q45" i="6"/>
  <c r="R45" i="6" s="1"/>
  <c r="N45" i="6" s="1"/>
  <c r="Q46" i="6"/>
  <c r="R46" i="6" s="1"/>
  <c r="N46" i="6" s="1"/>
  <c r="Q48" i="6"/>
  <c r="R48" i="6" s="1"/>
  <c r="N48" i="6" s="1"/>
  <c r="Q49" i="6"/>
  <c r="R49" i="6" s="1"/>
  <c r="N49" i="6" s="1"/>
  <c r="Q50" i="6"/>
  <c r="R50" i="6" s="1"/>
  <c r="N50" i="6" s="1"/>
  <c r="Q52" i="6"/>
  <c r="R52" i="6" s="1"/>
  <c r="N52" i="6" s="1"/>
  <c r="Q53" i="6"/>
  <c r="R53" i="6" s="1"/>
  <c r="N53" i="6" s="1"/>
  <c r="Q54" i="6"/>
  <c r="R54" i="6" s="1"/>
  <c r="N54" i="6" s="1"/>
  <c r="Q56" i="6"/>
  <c r="R56" i="6" s="1"/>
  <c r="N56" i="6" s="1"/>
  <c r="Q57" i="6"/>
  <c r="R57" i="6" s="1"/>
  <c r="N57" i="6" s="1"/>
  <c r="Q58" i="6"/>
  <c r="R58" i="6" s="1"/>
  <c r="N58" i="6" s="1"/>
  <c r="Q60" i="6"/>
  <c r="R60" i="6" s="1"/>
  <c r="N60" i="6" s="1"/>
  <c r="Q61" i="6"/>
  <c r="R61" i="6" s="1"/>
  <c r="N61" i="6" s="1"/>
  <c r="Q62" i="6"/>
  <c r="R62" i="6" s="1"/>
  <c r="N62" i="6" s="1"/>
  <c r="Q64" i="6"/>
  <c r="R64" i="6" s="1"/>
  <c r="N64" i="6" s="1"/>
  <c r="Q65" i="6"/>
  <c r="R65" i="6" s="1"/>
  <c r="N65" i="6" s="1"/>
  <c r="Q66" i="6"/>
  <c r="R66" i="6" s="1"/>
  <c r="N66" i="6" s="1"/>
  <c r="Q68" i="6"/>
  <c r="R68" i="6" s="1"/>
  <c r="N68" i="6" s="1"/>
  <c r="Q69" i="6"/>
  <c r="R69" i="6" s="1"/>
  <c r="N69" i="6" s="1"/>
  <c r="Q70" i="6"/>
  <c r="R70" i="6" s="1"/>
  <c r="N70" i="6" s="1"/>
  <c r="Q72" i="6"/>
  <c r="R72" i="6" s="1"/>
  <c r="N72" i="6" s="1"/>
  <c r="Q73" i="6"/>
  <c r="R73" i="6" s="1"/>
  <c r="N73" i="6" s="1"/>
  <c r="Q74" i="6"/>
  <c r="R74" i="6" s="1"/>
  <c r="N74" i="6" s="1"/>
  <c r="Q75" i="6"/>
  <c r="R75" i="6" s="1"/>
  <c r="N75" i="6" s="1"/>
  <c r="Q76" i="6"/>
  <c r="R76" i="6" s="1"/>
  <c r="N76" i="6" s="1"/>
  <c r="Q77" i="6"/>
  <c r="R77" i="6" s="1"/>
  <c r="N77" i="6" s="1"/>
  <c r="Q78" i="6"/>
  <c r="R78" i="6" s="1"/>
  <c r="N78" i="6" s="1"/>
  <c r="Q79" i="6"/>
  <c r="R79" i="6" s="1"/>
  <c r="N79" i="6" s="1"/>
  <c r="Q80" i="6"/>
  <c r="R80" i="6" s="1"/>
  <c r="N80" i="6" s="1"/>
  <c r="Q81" i="6"/>
  <c r="R81" i="6" s="1"/>
  <c r="N81" i="6" s="1"/>
  <c r="Q82" i="6"/>
  <c r="R82" i="6" s="1"/>
  <c r="N82" i="6" s="1"/>
  <c r="Q83" i="6"/>
  <c r="R83" i="6" s="1"/>
  <c r="N83" i="6" s="1"/>
  <c r="Q84" i="6"/>
  <c r="R84" i="6" s="1"/>
  <c r="N84" i="6" s="1"/>
  <c r="Q85" i="6"/>
  <c r="R85" i="6" s="1"/>
  <c r="N85" i="6" s="1"/>
  <c r="Q86" i="6"/>
  <c r="R86" i="6" s="1"/>
  <c r="N86" i="6" s="1"/>
  <c r="Q87" i="6"/>
  <c r="R87" i="6" s="1"/>
  <c r="N87" i="6" s="1"/>
  <c r="Q88" i="6"/>
  <c r="R88" i="6" s="1"/>
  <c r="N88" i="6" s="1"/>
  <c r="Q89" i="6"/>
  <c r="R89" i="6" s="1"/>
  <c r="N89" i="6" s="1"/>
  <c r="Q90" i="6"/>
  <c r="R90" i="6" s="1"/>
  <c r="N90" i="6" s="1"/>
  <c r="Q91" i="6"/>
  <c r="R91" i="6" s="1"/>
  <c r="N91" i="6" s="1"/>
  <c r="Q92" i="6"/>
  <c r="R92" i="6" s="1"/>
  <c r="N92" i="6" s="1"/>
  <c r="Q93" i="6"/>
  <c r="R93" i="6" s="1"/>
  <c r="N93" i="6" s="1"/>
  <c r="Q94" i="6"/>
  <c r="R94" i="6" s="1"/>
  <c r="N94" i="6" s="1"/>
  <c r="Q95" i="6"/>
  <c r="R95" i="6" s="1"/>
  <c r="N95" i="6" s="1"/>
  <c r="Q96" i="6"/>
  <c r="R96" i="6" s="1"/>
  <c r="N96" i="6" s="1"/>
  <c r="Q97" i="6"/>
  <c r="R97" i="6" s="1"/>
  <c r="N97" i="6" s="1"/>
  <c r="Q98" i="6"/>
  <c r="R98" i="6" s="1"/>
  <c r="N98" i="6" s="1"/>
  <c r="Q99" i="6"/>
  <c r="R99" i="6" s="1"/>
  <c r="N99" i="6" s="1"/>
  <c r="Q100" i="6"/>
  <c r="R100" i="6" s="1"/>
  <c r="N100" i="6" s="1"/>
  <c r="P8" i="6"/>
  <c r="P9" i="6"/>
  <c r="Q9" i="6" s="1"/>
  <c r="R9" i="6" s="1"/>
  <c r="N9" i="6" s="1"/>
  <c r="P10" i="6"/>
  <c r="Q10" i="6" s="1"/>
  <c r="R10" i="6" s="1"/>
  <c r="N10" i="6" s="1"/>
  <c r="P11" i="6"/>
  <c r="Q11" i="6" s="1"/>
  <c r="R11" i="6" s="1"/>
  <c r="N11" i="6" s="1"/>
  <c r="P12" i="6"/>
  <c r="Q12" i="6" s="1"/>
  <c r="R12" i="6" s="1"/>
  <c r="N12" i="6" s="1"/>
  <c r="P13" i="6"/>
  <c r="Q13" i="6" s="1"/>
  <c r="R13" i="6" s="1"/>
  <c r="N13" i="6" s="1"/>
  <c r="P14" i="6"/>
  <c r="P15" i="6"/>
  <c r="Q15" i="6" s="1"/>
  <c r="R15" i="6" s="1"/>
  <c r="N15" i="6" s="1"/>
  <c r="P16" i="6"/>
  <c r="P17" i="6"/>
  <c r="P18" i="6"/>
  <c r="P19" i="6"/>
  <c r="Q19" i="6" s="1"/>
  <c r="R19" i="6" s="1"/>
  <c r="N19" i="6" s="1"/>
  <c r="P20" i="6"/>
  <c r="P21" i="6"/>
  <c r="P22" i="6"/>
  <c r="P23" i="6"/>
  <c r="Q23" i="6" s="1"/>
  <c r="R23" i="6" s="1"/>
  <c r="N23" i="6" s="1"/>
  <c r="P24" i="6"/>
  <c r="P25" i="6"/>
  <c r="P26" i="6"/>
  <c r="P27" i="6"/>
  <c r="Q27" i="6" s="1"/>
  <c r="R27" i="6" s="1"/>
  <c r="N27" i="6" s="1"/>
  <c r="P28" i="6"/>
  <c r="P29" i="6"/>
  <c r="P30" i="6"/>
  <c r="P31" i="6"/>
  <c r="Q31" i="6" s="1"/>
  <c r="R31" i="6" s="1"/>
  <c r="N31" i="6" s="1"/>
  <c r="P32" i="6"/>
  <c r="P33" i="6"/>
  <c r="P34" i="6"/>
  <c r="P35" i="6"/>
  <c r="Q35" i="6" s="1"/>
  <c r="R35" i="6" s="1"/>
  <c r="N35" i="6" s="1"/>
  <c r="P36" i="6"/>
  <c r="P37" i="6"/>
  <c r="P38" i="6"/>
  <c r="P39" i="6"/>
  <c r="Q39" i="6" s="1"/>
  <c r="R39" i="6" s="1"/>
  <c r="N39" i="6" s="1"/>
  <c r="P40" i="6"/>
  <c r="P41" i="6"/>
  <c r="P42" i="6"/>
  <c r="P43" i="6"/>
  <c r="Q43" i="6" s="1"/>
  <c r="R43" i="6" s="1"/>
  <c r="N43" i="6" s="1"/>
  <c r="P44" i="6"/>
  <c r="P45" i="6"/>
  <c r="P46" i="6"/>
  <c r="P47" i="6"/>
  <c r="Q47" i="6" s="1"/>
  <c r="R47" i="6" s="1"/>
  <c r="N47" i="6" s="1"/>
  <c r="P48" i="6"/>
  <c r="P49" i="6"/>
  <c r="P50" i="6"/>
  <c r="P51" i="6"/>
  <c r="Q51" i="6" s="1"/>
  <c r="R51" i="6" s="1"/>
  <c r="N51" i="6" s="1"/>
  <c r="P52" i="6"/>
  <c r="P53" i="6"/>
  <c r="P54" i="6"/>
  <c r="P55" i="6"/>
  <c r="Q55" i="6" s="1"/>
  <c r="R55" i="6" s="1"/>
  <c r="N55" i="6" s="1"/>
  <c r="P56" i="6"/>
  <c r="P57" i="6"/>
  <c r="P58" i="6"/>
  <c r="P59" i="6"/>
  <c r="Q59" i="6" s="1"/>
  <c r="R59" i="6" s="1"/>
  <c r="N59" i="6" s="1"/>
  <c r="P60" i="6"/>
  <c r="P61" i="6"/>
  <c r="P62" i="6"/>
  <c r="P63" i="6"/>
  <c r="Q63" i="6" s="1"/>
  <c r="R63" i="6" s="1"/>
  <c r="N63" i="6" s="1"/>
  <c r="P64" i="6"/>
  <c r="P65" i="6"/>
  <c r="P66" i="6"/>
  <c r="P67" i="6"/>
  <c r="Q67" i="6" s="1"/>
  <c r="R67" i="6" s="1"/>
  <c r="N67" i="6" s="1"/>
  <c r="P68" i="6"/>
  <c r="P69" i="6"/>
  <c r="P70" i="6"/>
  <c r="P71" i="6"/>
  <c r="Q71" i="6" s="1"/>
  <c r="R71" i="6" s="1"/>
  <c r="N71" i="6" s="1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7" i="6"/>
  <c r="Q7" i="6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R7" i="6" l="1"/>
  <c r="N7" i="6" s="1"/>
  <c r="Q8" i="6"/>
  <c r="R8" i="6" s="1"/>
  <c r="N8" i="6" s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N92" i="1"/>
  <c r="O92" i="1"/>
  <c r="P92" i="1"/>
  <c r="Q92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3" i="1"/>
  <c r="N94" i="1"/>
  <c r="N95" i="1"/>
  <c r="N96" i="1"/>
  <c r="N97" i="1"/>
  <c r="N98" i="1"/>
  <c r="N99" i="1"/>
  <c r="N100" i="1"/>
  <c r="N3" i="1"/>
  <c r="O100" i="1"/>
  <c r="P100" i="1"/>
  <c r="Q100" i="1"/>
  <c r="AD79" i="1" l="1"/>
  <c r="AD75" i="1"/>
  <c r="AD71" i="1"/>
  <c r="AD67" i="1"/>
  <c r="AD63" i="1"/>
  <c r="AD59" i="1"/>
  <c r="AD55" i="1"/>
  <c r="AD51" i="1"/>
  <c r="AD47" i="1"/>
  <c r="AD43" i="1"/>
  <c r="AD39" i="1"/>
  <c r="AD35" i="1"/>
  <c r="AD31" i="1"/>
  <c r="AD27" i="1"/>
  <c r="AD23" i="1"/>
  <c r="AD19" i="1"/>
  <c r="AD15" i="1"/>
  <c r="AD11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AD10" i="1"/>
  <c r="AD12" i="1"/>
  <c r="AD13" i="1"/>
  <c r="AD14" i="1"/>
  <c r="AD16" i="1"/>
  <c r="AD17" i="1"/>
  <c r="AD18" i="1"/>
  <c r="AD20" i="1"/>
  <c r="AD21" i="1"/>
  <c r="AD22" i="1"/>
  <c r="AD24" i="1"/>
  <c r="AD25" i="1"/>
  <c r="AD26" i="1"/>
  <c r="AD28" i="1"/>
  <c r="AD29" i="1"/>
  <c r="AD30" i="1"/>
  <c r="AD32" i="1"/>
  <c r="AD33" i="1"/>
  <c r="AD34" i="1"/>
  <c r="AD36" i="1"/>
  <c r="AD37" i="1"/>
  <c r="AD38" i="1"/>
  <c r="AD40" i="1"/>
  <c r="AD41" i="1"/>
  <c r="AD42" i="1"/>
  <c r="AD44" i="1"/>
  <c r="AD45" i="1"/>
  <c r="AD46" i="1"/>
  <c r="AD48" i="1"/>
  <c r="AD49" i="1"/>
  <c r="AD50" i="1"/>
  <c r="AD52" i="1"/>
  <c r="AD53" i="1"/>
  <c r="AD54" i="1"/>
  <c r="AD56" i="1"/>
  <c r="AD57" i="1"/>
  <c r="AD58" i="1"/>
  <c r="AD60" i="1"/>
  <c r="AD61" i="1"/>
  <c r="AD62" i="1"/>
  <c r="AD64" i="1"/>
  <c r="AD65" i="1"/>
  <c r="AD66" i="1"/>
  <c r="AD68" i="1"/>
  <c r="AD69" i="1"/>
  <c r="AD70" i="1"/>
  <c r="AD72" i="1"/>
  <c r="AD73" i="1"/>
  <c r="AD74" i="1"/>
  <c r="AD76" i="1"/>
  <c r="AD77" i="1"/>
  <c r="AD78" i="1"/>
  <c r="AD80" i="1"/>
  <c r="AD81" i="1"/>
  <c r="AD82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P4" i="1" l="1"/>
  <c r="P5" i="1"/>
  <c r="P6" i="1"/>
  <c r="P7" i="1"/>
  <c r="P8" i="1"/>
  <c r="P9" i="1"/>
  <c r="P10" i="1"/>
  <c r="Q4" i="1"/>
  <c r="Q5" i="1"/>
  <c r="Q6" i="1"/>
  <c r="Q7" i="1"/>
  <c r="Q8" i="1"/>
  <c r="Q9" i="1"/>
  <c r="Q10" i="1"/>
  <c r="Q3" i="1"/>
  <c r="P3" i="1"/>
  <c r="O4" i="1"/>
  <c r="O5" i="1"/>
  <c r="O6" i="1"/>
  <c r="O7" i="1"/>
  <c r="O8" i="1"/>
  <c r="O9" i="1"/>
  <c r="O10" i="1"/>
  <c r="O3" i="1"/>
  <c r="AD4" i="1"/>
  <c r="AD5" i="1"/>
  <c r="AD6" i="1"/>
  <c r="AD7" i="1"/>
  <c r="AD8" i="1"/>
  <c r="AD9" i="1"/>
  <c r="AD3" i="1"/>
  <c r="M3" i="1" s="1"/>
  <c r="M10" i="1" l="1"/>
  <c r="S10" i="1" s="1"/>
  <c r="T10" i="1" s="1"/>
  <c r="S3" i="1"/>
  <c r="M92" i="1"/>
  <c r="S92" i="1" s="1"/>
  <c r="T92" i="1" s="1"/>
  <c r="M5" i="1"/>
  <c r="S5" i="1" s="1"/>
  <c r="T5" i="1" s="1"/>
  <c r="M31" i="1"/>
  <c r="S31" i="1" s="1"/>
  <c r="T31" i="1" s="1"/>
  <c r="M73" i="1"/>
  <c r="S73" i="1" s="1"/>
  <c r="T73" i="1" s="1"/>
  <c r="M100" i="1"/>
  <c r="S100" i="1" s="1"/>
  <c r="T100" i="1" s="1"/>
  <c r="M57" i="1"/>
  <c r="S57" i="1" s="1"/>
  <c r="T57" i="1" s="1"/>
  <c r="M66" i="1"/>
  <c r="S66" i="1" s="1"/>
  <c r="T66" i="1" s="1"/>
  <c r="M47" i="1"/>
  <c r="S47" i="1" s="1"/>
  <c r="T47" i="1" s="1"/>
  <c r="M91" i="1"/>
  <c r="S91" i="1" s="1"/>
  <c r="T91" i="1" s="1"/>
  <c r="M40" i="1"/>
  <c r="S40" i="1" s="1"/>
  <c r="T40" i="1" s="1"/>
  <c r="M83" i="1"/>
  <c r="S83" i="1" s="1"/>
  <c r="T83" i="1" s="1"/>
  <c r="M24" i="1"/>
  <c r="S24" i="1" s="1"/>
  <c r="T24" i="1" s="1"/>
  <c r="M58" i="1"/>
  <c r="S58" i="1" s="1"/>
  <c r="T58" i="1" s="1"/>
  <c r="M88" i="1"/>
  <c r="S88" i="1" s="1"/>
  <c r="T88" i="1" s="1"/>
  <c r="M99" i="1"/>
  <c r="S99" i="1" s="1"/>
  <c r="T99" i="1" s="1"/>
  <c r="M7" i="1"/>
  <c r="S7" i="1" s="1"/>
  <c r="T7" i="1" s="1"/>
  <c r="M6" i="1"/>
  <c r="S6" i="1" s="1"/>
  <c r="T6" i="1" s="1"/>
  <c r="M41" i="1"/>
  <c r="S41" i="1" s="1"/>
  <c r="T41" i="1" s="1"/>
  <c r="M72" i="1"/>
  <c r="S72" i="1" s="1"/>
  <c r="T72" i="1" s="1"/>
  <c r="M8" i="1"/>
  <c r="S8" i="1" s="1"/>
  <c r="T8" i="1" s="1"/>
  <c r="M15" i="1"/>
  <c r="S15" i="1" s="1"/>
  <c r="T15" i="1" s="1"/>
  <c r="M95" i="1"/>
  <c r="S95" i="1" s="1"/>
  <c r="T95" i="1" s="1"/>
  <c r="M82" i="1"/>
  <c r="S82" i="1" s="1"/>
  <c r="T82" i="1" s="1"/>
  <c r="M89" i="1"/>
  <c r="S89" i="1" s="1"/>
  <c r="T89" i="1" s="1"/>
  <c r="M25" i="1"/>
  <c r="S25" i="1" s="1"/>
  <c r="T25" i="1" s="1"/>
  <c r="M56" i="1"/>
  <c r="S56" i="1" s="1"/>
  <c r="T56" i="1" s="1"/>
  <c r="M63" i="1"/>
  <c r="S63" i="1" s="1"/>
  <c r="T63" i="1" s="1"/>
  <c r="M86" i="1"/>
  <c r="S86" i="1" s="1"/>
  <c r="T86" i="1" s="1"/>
  <c r="M54" i="1"/>
  <c r="S54" i="1" s="1"/>
  <c r="T54" i="1" s="1"/>
  <c r="M38" i="1"/>
  <c r="S38" i="1" s="1"/>
  <c r="T38" i="1" s="1"/>
  <c r="M22" i="1"/>
  <c r="S22" i="1" s="1"/>
  <c r="T22" i="1" s="1"/>
  <c r="M4" i="1"/>
  <c r="S4" i="1" s="1"/>
  <c r="T4" i="1" s="1"/>
  <c r="M87" i="1"/>
  <c r="S87" i="1" s="1"/>
  <c r="T87" i="1" s="1"/>
  <c r="M74" i="1"/>
  <c r="S74" i="1" s="1"/>
  <c r="T74" i="1" s="1"/>
  <c r="M85" i="1"/>
  <c r="S85" i="1" s="1"/>
  <c r="T85" i="1" s="1"/>
  <c r="M69" i="1"/>
  <c r="S69" i="1" s="1"/>
  <c r="T69" i="1" s="1"/>
  <c r="M53" i="1"/>
  <c r="S53" i="1" s="1"/>
  <c r="T53" i="1" s="1"/>
  <c r="M37" i="1"/>
  <c r="S37" i="1" s="1"/>
  <c r="T37" i="1" s="1"/>
  <c r="M21" i="1"/>
  <c r="S21" i="1" s="1"/>
  <c r="T21" i="1" s="1"/>
  <c r="M84" i="1"/>
  <c r="S84" i="1" s="1"/>
  <c r="T84" i="1" s="1"/>
  <c r="M68" i="1"/>
  <c r="S68" i="1" s="1"/>
  <c r="T68" i="1" s="1"/>
  <c r="M52" i="1"/>
  <c r="S52" i="1" s="1"/>
  <c r="T52" i="1" s="1"/>
  <c r="M36" i="1"/>
  <c r="S36" i="1" s="1"/>
  <c r="T36" i="1" s="1"/>
  <c r="M20" i="1"/>
  <c r="S20" i="1" s="1"/>
  <c r="T20" i="1" s="1"/>
  <c r="M75" i="1"/>
  <c r="S75" i="1" s="1"/>
  <c r="T75" i="1" s="1"/>
  <c r="M59" i="1"/>
  <c r="S59" i="1" s="1"/>
  <c r="T59" i="1" s="1"/>
  <c r="M43" i="1"/>
  <c r="S43" i="1" s="1"/>
  <c r="T43" i="1" s="1"/>
  <c r="M27" i="1"/>
  <c r="S27" i="1" s="1"/>
  <c r="T27" i="1" s="1"/>
  <c r="M11" i="1"/>
  <c r="S11" i="1" s="1"/>
  <c r="T11" i="1" s="1"/>
  <c r="M98" i="1"/>
  <c r="S98" i="1" s="1"/>
  <c r="T98" i="1" s="1"/>
  <c r="M78" i="1"/>
  <c r="S78" i="1" s="1"/>
  <c r="T78" i="1" s="1"/>
  <c r="M50" i="1"/>
  <c r="S50" i="1" s="1"/>
  <c r="T50" i="1" s="1"/>
  <c r="M34" i="1"/>
  <c r="S34" i="1" s="1"/>
  <c r="T34" i="1" s="1"/>
  <c r="M18" i="1"/>
  <c r="S18" i="1" s="1"/>
  <c r="T18" i="1" s="1"/>
  <c r="M97" i="1"/>
  <c r="S97" i="1" s="1"/>
  <c r="T97" i="1" s="1"/>
  <c r="M81" i="1"/>
  <c r="S81" i="1" s="1"/>
  <c r="T81" i="1" s="1"/>
  <c r="M65" i="1"/>
  <c r="S65" i="1" s="1"/>
  <c r="T65" i="1" s="1"/>
  <c r="M49" i="1"/>
  <c r="S49" i="1" s="1"/>
  <c r="T49" i="1" s="1"/>
  <c r="M33" i="1"/>
  <c r="S33" i="1" s="1"/>
  <c r="T33" i="1" s="1"/>
  <c r="M17" i="1"/>
  <c r="S17" i="1" s="1"/>
  <c r="T17" i="1" s="1"/>
  <c r="M96" i="1"/>
  <c r="S96" i="1" s="1"/>
  <c r="T96" i="1" s="1"/>
  <c r="M80" i="1"/>
  <c r="S80" i="1" s="1"/>
  <c r="T80" i="1" s="1"/>
  <c r="M64" i="1"/>
  <c r="S64" i="1" s="1"/>
  <c r="T64" i="1" s="1"/>
  <c r="M48" i="1"/>
  <c r="S48" i="1" s="1"/>
  <c r="T48" i="1" s="1"/>
  <c r="M32" i="1"/>
  <c r="S32" i="1" s="1"/>
  <c r="T32" i="1" s="1"/>
  <c r="M16" i="1"/>
  <c r="S16" i="1" s="1"/>
  <c r="T16" i="1" s="1"/>
  <c r="M71" i="1"/>
  <c r="S71" i="1" s="1"/>
  <c r="T71" i="1" s="1"/>
  <c r="M55" i="1"/>
  <c r="S55" i="1" s="1"/>
  <c r="T55" i="1" s="1"/>
  <c r="M39" i="1"/>
  <c r="S39" i="1" s="1"/>
  <c r="T39" i="1" s="1"/>
  <c r="M23" i="1"/>
  <c r="S23" i="1" s="1"/>
  <c r="T23" i="1" s="1"/>
  <c r="M9" i="1"/>
  <c r="S9" i="1" s="1"/>
  <c r="T9" i="1" s="1"/>
  <c r="M94" i="1"/>
  <c r="S94" i="1" s="1"/>
  <c r="T94" i="1" s="1"/>
  <c r="M70" i="1"/>
  <c r="S70" i="1" s="1"/>
  <c r="T70" i="1" s="1"/>
  <c r="M46" i="1"/>
  <c r="S46" i="1" s="1"/>
  <c r="T46" i="1" s="1"/>
  <c r="M30" i="1"/>
  <c r="S30" i="1" s="1"/>
  <c r="T30" i="1" s="1"/>
  <c r="M14" i="1"/>
  <c r="S14" i="1" s="1"/>
  <c r="T14" i="1" s="1"/>
  <c r="M93" i="1"/>
  <c r="S93" i="1" s="1"/>
  <c r="T93" i="1" s="1"/>
  <c r="M77" i="1"/>
  <c r="S77" i="1" s="1"/>
  <c r="T77" i="1" s="1"/>
  <c r="M61" i="1"/>
  <c r="S61" i="1" s="1"/>
  <c r="T61" i="1" s="1"/>
  <c r="M45" i="1"/>
  <c r="S45" i="1" s="1"/>
  <c r="T45" i="1" s="1"/>
  <c r="M29" i="1"/>
  <c r="S29" i="1" s="1"/>
  <c r="T29" i="1" s="1"/>
  <c r="M13" i="1"/>
  <c r="S13" i="1" s="1"/>
  <c r="T13" i="1" s="1"/>
  <c r="M76" i="1"/>
  <c r="S76" i="1" s="1"/>
  <c r="T76" i="1" s="1"/>
  <c r="M60" i="1"/>
  <c r="S60" i="1" s="1"/>
  <c r="T60" i="1" s="1"/>
  <c r="M44" i="1"/>
  <c r="S44" i="1" s="1"/>
  <c r="T44" i="1" s="1"/>
  <c r="M28" i="1"/>
  <c r="S28" i="1" s="1"/>
  <c r="T28" i="1" s="1"/>
  <c r="M12" i="1"/>
  <c r="S12" i="1" s="1"/>
  <c r="T12" i="1" s="1"/>
  <c r="M67" i="1"/>
  <c r="S67" i="1" s="1"/>
  <c r="T67" i="1" s="1"/>
  <c r="M51" i="1"/>
  <c r="S51" i="1" s="1"/>
  <c r="T51" i="1" s="1"/>
  <c r="M35" i="1"/>
  <c r="S35" i="1" s="1"/>
  <c r="T35" i="1" s="1"/>
  <c r="M19" i="1"/>
  <c r="S19" i="1" s="1"/>
  <c r="T19" i="1" s="1"/>
  <c r="M79" i="1"/>
  <c r="S79" i="1" s="1"/>
  <c r="T79" i="1" s="1"/>
  <c r="M90" i="1"/>
  <c r="S90" i="1" s="1"/>
  <c r="T90" i="1" s="1"/>
  <c r="M62" i="1"/>
  <c r="S62" i="1" s="1"/>
  <c r="T62" i="1" s="1"/>
  <c r="M42" i="1"/>
  <c r="S42" i="1" s="1"/>
  <c r="T42" i="1" s="1"/>
  <c r="M26" i="1"/>
  <c r="S26" i="1" s="1"/>
  <c r="T26" i="1" s="1"/>
  <c r="V3" i="1" l="1"/>
  <c r="T3" i="1" s="1"/>
  <c r="U3" i="1" s="1"/>
  <c r="V4" i="1" l="1"/>
  <c r="V5" i="1" s="1"/>
  <c r="V6" i="1" s="1"/>
  <c r="V7" i="1" s="1"/>
  <c r="V8" i="1" s="1"/>
  <c r="V9" i="1" s="1"/>
  <c r="V10" i="1" s="1"/>
  <c r="V11" i="1" s="1"/>
  <c r="V12" i="1" s="1"/>
  <c r="V13" i="1" s="1"/>
  <c r="V14" i="1" l="1"/>
  <c r="V15" i="1" s="1"/>
  <c r="V16" i="1" s="1"/>
  <c r="V17" i="1" s="1"/>
  <c r="V18" i="1" s="1"/>
  <c r="V19" i="1" s="1"/>
  <c r="V20" i="1" s="1"/>
  <c r="V21" i="1" s="1"/>
  <c r="V22" i="1" l="1"/>
  <c r="V23" i="1" s="1"/>
  <c r="V24" i="1" s="1"/>
  <c r="V25" i="1" s="1"/>
  <c r="V26" i="1" s="1"/>
  <c r="V27" i="1" l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l="1"/>
  <c r="V40" i="1" s="1"/>
  <c r="V41" i="1" s="1"/>
  <c r="V42" i="1" s="1"/>
  <c r="V43" i="1" s="1"/>
  <c r="V44" i="1" l="1"/>
  <c r="V45" i="1" s="1"/>
  <c r="V46" i="1" s="1"/>
  <c r="V47" i="1" s="1"/>
  <c r="V48" i="1" s="1"/>
  <c r="V49" i="1" s="1"/>
  <c r="V50" i="1" s="1"/>
  <c r="V51" i="1" s="1"/>
  <c r="V52" i="1" s="1"/>
  <c r="V53" i="1" l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</calcChain>
</file>

<file path=xl/sharedStrings.xml><?xml version="1.0" encoding="utf-8"?>
<sst xmlns="http://schemas.openxmlformats.org/spreadsheetml/2006/main" count="183" uniqueCount="153">
  <si>
    <t>ردیف</t>
  </si>
  <si>
    <t>سال تحصیلی</t>
  </si>
  <si>
    <t>نام درس</t>
  </si>
  <si>
    <t>تعداد واحد</t>
  </si>
  <si>
    <t>تعداد مدرسین مشترک</t>
  </si>
  <si>
    <t>نوع درس</t>
  </si>
  <si>
    <t>نوع تدریس</t>
  </si>
  <si>
    <t>ملاحظات</t>
  </si>
  <si>
    <t>تبصره 1</t>
  </si>
  <si>
    <t>تبصره 2</t>
  </si>
  <si>
    <t>تبصره 3</t>
  </si>
  <si>
    <t>تبصره 4</t>
  </si>
  <si>
    <t>تبصره 5</t>
  </si>
  <si>
    <t>تبصره 6</t>
  </si>
  <si>
    <t>مجموع</t>
  </si>
  <si>
    <t>مجموع قابل اعمال</t>
  </si>
  <si>
    <t>نظری</t>
  </si>
  <si>
    <t>بالینی</t>
  </si>
  <si>
    <t>آزمایشگاهی</t>
  </si>
  <si>
    <t>موظف</t>
  </si>
  <si>
    <t>حق التدریس</t>
  </si>
  <si>
    <t>80-2</t>
  </si>
  <si>
    <t>80-1</t>
  </si>
  <si>
    <t>81-1</t>
  </si>
  <si>
    <t>81-2</t>
  </si>
  <si>
    <t>82-1</t>
  </si>
  <si>
    <t>82-2</t>
  </si>
  <si>
    <t>83-1</t>
  </si>
  <si>
    <t>83-2</t>
  </si>
  <si>
    <t>84-1</t>
  </si>
  <si>
    <t>84-2</t>
  </si>
  <si>
    <t>85-1</t>
  </si>
  <si>
    <t>85-2</t>
  </si>
  <si>
    <t>86-1</t>
  </si>
  <si>
    <t>86-2</t>
  </si>
  <si>
    <t>87-1</t>
  </si>
  <si>
    <t>87-2</t>
  </si>
  <si>
    <t>88-1</t>
  </si>
  <si>
    <t>88-2</t>
  </si>
  <si>
    <t>89-1</t>
  </si>
  <si>
    <t>89-2</t>
  </si>
  <si>
    <t>90-1</t>
  </si>
  <si>
    <t>90-2</t>
  </si>
  <si>
    <t>91-1</t>
  </si>
  <si>
    <t>91-2</t>
  </si>
  <si>
    <t>92-1</t>
  </si>
  <si>
    <t>92-2</t>
  </si>
  <si>
    <t>93-1</t>
  </si>
  <si>
    <t>93-2</t>
  </si>
  <si>
    <t>94-1</t>
  </si>
  <si>
    <t>94-2</t>
  </si>
  <si>
    <t>95-1</t>
  </si>
  <si>
    <t>95-2</t>
  </si>
  <si>
    <t>96-1</t>
  </si>
  <si>
    <t>96-2</t>
  </si>
  <si>
    <t>97-1</t>
  </si>
  <si>
    <t>97-2</t>
  </si>
  <si>
    <t>98-1</t>
  </si>
  <si>
    <t>98-2</t>
  </si>
  <si>
    <t>99-1</t>
  </si>
  <si>
    <t>99-2</t>
  </si>
  <si>
    <t>1400-1</t>
  </si>
  <si>
    <t>1400-2</t>
  </si>
  <si>
    <t>1401-1</t>
  </si>
  <si>
    <t>1402-2</t>
  </si>
  <si>
    <t>1403-1</t>
  </si>
  <si>
    <t>1404-2</t>
  </si>
  <si>
    <t>1405-1</t>
  </si>
  <si>
    <t>1403-2</t>
  </si>
  <si>
    <t>1404-1</t>
  </si>
  <si>
    <t>1405-2</t>
  </si>
  <si>
    <t>مقطع تدریس</t>
  </si>
  <si>
    <t>کاردانی</t>
  </si>
  <si>
    <t>کارشناسی</t>
  </si>
  <si>
    <t>کارشناسی ارشد</t>
  </si>
  <si>
    <t>دکتری تخصصی</t>
  </si>
  <si>
    <t>تخصص</t>
  </si>
  <si>
    <t>فوق تخصص</t>
  </si>
  <si>
    <t>تکراری</t>
  </si>
  <si>
    <t>شماره نامه گواهی</t>
  </si>
  <si>
    <t>نام مدرک ارائه شده</t>
  </si>
  <si>
    <t>شماره نامه</t>
  </si>
  <si>
    <t>گواهی دروس دانشکده پزشکی</t>
  </si>
  <si>
    <t>گواهی دروس دانشکده پیرا پزشکی</t>
  </si>
  <si>
    <t>گواهی دروس دانشکده پرستاری</t>
  </si>
  <si>
    <t>گواهی دروس دانشکده بهداشت</t>
  </si>
  <si>
    <t>گواهی دروس دانشکده فن آوری نوین</t>
  </si>
  <si>
    <t>گواهی دروس دانشکده بین الملل</t>
  </si>
  <si>
    <t>نام دانشکده</t>
  </si>
  <si>
    <t>جدول مربوط به اطلاعات آموزشی</t>
  </si>
  <si>
    <t>اولین بار</t>
  </si>
  <si>
    <t>بخش محاسبات امتیازات</t>
  </si>
  <si>
    <t>توضیحات</t>
  </si>
  <si>
    <t>اطلاعات مربوط به مدارک و مستندات ارائه شده</t>
  </si>
  <si>
    <t>Column1</t>
  </si>
  <si>
    <t>جمع نیمسال</t>
  </si>
  <si>
    <t>تدریس برای اولین بار</t>
  </si>
  <si>
    <t>پزشکی عمومی و دندانپزشکی</t>
  </si>
  <si>
    <t>رديف</t>
  </si>
  <si>
    <t>عنوان پايان نامه</t>
  </si>
  <si>
    <t>عنوان دوره تحصيلي</t>
  </si>
  <si>
    <t>MPH</t>
  </si>
  <si>
    <t>كارشناسي</t>
  </si>
  <si>
    <t>كارشناسي ارشد</t>
  </si>
  <si>
    <t>دكتري عمومي گروه پزشكي</t>
  </si>
  <si>
    <t>دوره تخصصي</t>
  </si>
  <si>
    <t>دكترا</t>
  </si>
  <si>
    <r>
      <t>(</t>
    </r>
    <r>
      <rPr>
        <b/>
        <sz val="11"/>
        <color rgb="FF000000"/>
        <rFont val="Times New Roman"/>
        <family val="1"/>
      </rPr>
      <t>Ph.D</t>
    </r>
    <r>
      <rPr>
        <b/>
        <sz val="8"/>
        <color rgb="FF000000"/>
        <rFont val="B Zar"/>
        <charset val="178"/>
      </rPr>
      <t>)</t>
    </r>
  </si>
  <si>
    <t>فوق تخصصي</t>
  </si>
  <si>
    <t>محل انجام</t>
  </si>
  <si>
    <t>اسامي همكاران به ترتيب اولويت ( شامل نام متقاضي)</t>
  </si>
  <si>
    <t>سمت در ارتباط با پايان نامه</t>
  </si>
  <si>
    <t>امتياز</t>
  </si>
  <si>
    <t>بررسی تاثیر مشاوره گروهی مبتنی بر مهارت ارتباطی بر کیفیت زندگی زنان باردار مراجعه کننده به مراکز بهداشتی درمانی شهر گرگان در سال 95</t>
  </si>
  <si>
    <t>*</t>
  </si>
  <si>
    <t>استاد مشاور</t>
  </si>
  <si>
    <t>گرگان</t>
  </si>
  <si>
    <t>همه</t>
  </si>
  <si>
    <t>نوع دانشگاه</t>
  </si>
  <si>
    <t>دانشگاه آزاد</t>
  </si>
  <si>
    <t>دانشگاه دولتی</t>
  </si>
  <si>
    <t>استاد راهنما</t>
  </si>
  <si>
    <t>امتیاز عنوان</t>
  </si>
  <si>
    <t>مربوط به سرپرستي پايان نامه ها – موضوع بند 4 ماده دو پايان نامه ارتقاء: (فعاليتهاي آموزشي) * اعضاي هيات علمي آموزشي و پژوهشي موسسه</t>
  </si>
  <si>
    <t>تعداد دانشجویان ارزیابی کننده</t>
  </si>
  <si>
    <t>امتیاز از (8) / انحراف معیار</t>
  </si>
  <si>
    <t>فراگیران</t>
  </si>
  <si>
    <t>معاون آموزشی</t>
  </si>
  <si>
    <t>امتیاز (از 4)</t>
  </si>
  <si>
    <t>مدیر گروه</t>
  </si>
  <si>
    <t>امتیاز (از4)</t>
  </si>
  <si>
    <t>همکار</t>
  </si>
  <si>
    <t>تعداد همکار</t>
  </si>
  <si>
    <t>جدول مربوط به ارزشیابی کیفیت تدریس آخرین ارتقاء موضوع بند دو ماده آئین نامه ارتقاء (فعالیت های آموزشی)*اعضای حیئت علمی آموزشی و پژوهشی موسسه</t>
  </si>
  <si>
    <t>سال تحصیلی ارزیابی (گروه ارزیاب)</t>
  </si>
  <si>
    <t>سال تحصیلی 1394-1393</t>
  </si>
  <si>
    <t>سال تحصیلی 1395-1394</t>
  </si>
  <si>
    <t>سال تحصیلی 1396-1395</t>
  </si>
  <si>
    <t>سال تحصیلی 1397-1396</t>
  </si>
  <si>
    <t>سال تحصیلی 1398-1397</t>
  </si>
  <si>
    <t>سال تحصیلی 1399-1398</t>
  </si>
  <si>
    <t>79-2</t>
  </si>
  <si>
    <t>79-1</t>
  </si>
  <si>
    <t>78-2</t>
  </si>
  <si>
    <t>78-1</t>
  </si>
  <si>
    <t>77-2</t>
  </si>
  <si>
    <t>77-1</t>
  </si>
  <si>
    <t>76-2</t>
  </si>
  <si>
    <t>76-1</t>
  </si>
  <si>
    <t>75-2</t>
  </si>
  <si>
    <t>75-1</t>
  </si>
  <si>
    <t>74-2</t>
  </si>
  <si>
    <t>در جدول اطلاعات مدارک تحویلی وارد کنید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</si>
</sst>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178"/>
      <scheme val="minor"/>
    </font>
    <font>
      <sz val="14"/>
      <color theme="1"/>
      <name val="B Koodak"/>
      <charset val="178"/>
    </font>
    <font>
      <sz val="14"/>
      <color theme="1"/>
      <name val="B Homa"/>
      <charset val="178"/>
    </font>
    <font>
      <sz val="16"/>
      <color theme="1"/>
      <name val="B Homa"/>
      <charset val="178"/>
    </font>
    <font>
      <sz val="14"/>
      <color theme="0"/>
      <name val="B Homa"/>
      <charset val="178"/>
    </font>
    <font>
      <sz val="24"/>
      <color theme="0"/>
      <name val="B Titr"/>
      <charset val="178"/>
    </font>
    <font>
      <sz val="20"/>
      <color theme="1"/>
      <name val="B Homa"/>
      <charset val="178"/>
    </font>
    <font>
      <sz val="18"/>
      <color theme="1"/>
      <name val="B Koodak"/>
      <charset val="178"/>
    </font>
    <font>
      <sz val="10"/>
      <color theme="1"/>
      <name val="Times New Roman"/>
      <family val="1"/>
    </font>
    <font>
      <b/>
      <sz val="12"/>
      <color rgb="FF000000"/>
      <name val="B Zar"/>
      <charset val="178"/>
    </font>
    <font>
      <b/>
      <sz val="11"/>
      <color rgb="FF000000"/>
      <name val="Times New Roman"/>
      <family val="1"/>
    </font>
    <font>
      <b/>
      <sz val="8"/>
      <color rgb="FF000000"/>
      <name val="B Zar"/>
      <charset val="178"/>
    </font>
    <font>
      <sz val="14"/>
      <color theme="1"/>
      <name val="B Titr"/>
      <charset val="178"/>
    </font>
    <font>
      <sz val="14"/>
      <color theme="1"/>
      <name val="B Zar"/>
      <charset val="178"/>
    </font>
    <font>
      <b/>
      <sz val="14"/>
      <color theme="1"/>
      <name val="B Zar"/>
      <charset val="178"/>
    </font>
    <font>
      <sz val="11"/>
      <color theme="1"/>
      <name val="B Titr"/>
      <charset val="178"/>
    </font>
  </fonts>
  <fills count="1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0" xfId="0" applyNumberFormat="1"/>
    <xf numFmtId="0" fontId="0" fillId="0" borderId="0" xfId="0" applyAlignment="1"/>
    <xf numFmtId="0" fontId="2" fillId="0" borderId="0" xfId="0" applyFont="1"/>
    <xf numFmtId="0" fontId="2" fillId="1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2" fontId="0" fillId="0" borderId="0" xfId="0" applyNumberFormat="1"/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3" fillId="8" borderId="2" xfId="0" applyFont="1" applyFill="1" applyBorder="1" applyAlignment="1" applyProtection="1">
      <alignment horizontal="center" vertical="center"/>
      <protection hidden="1"/>
    </xf>
    <xf numFmtId="0" fontId="3" fillId="9" borderId="2" xfId="0" applyFont="1" applyFill="1" applyBorder="1" applyAlignment="1" applyProtection="1">
      <alignment horizontal="center" vertical="center"/>
      <protection hidden="1"/>
    </xf>
    <xf numFmtId="0" fontId="3" fillId="10" borderId="2" xfId="0" applyFont="1" applyFill="1" applyBorder="1" applyAlignment="1" applyProtection="1">
      <alignment horizontal="center" vertical="center"/>
      <protection hidden="1"/>
    </xf>
    <xf numFmtId="0" fontId="3" fillId="11" borderId="2" xfId="0" applyFont="1" applyFill="1" applyBorder="1" applyAlignment="1" applyProtection="1">
      <alignment horizontal="center" vertical="center"/>
      <protection hidden="1"/>
    </xf>
    <xf numFmtId="0" fontId="3" fillId="12" borderId="2" xfId="0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8" borderId="0" xfId="0" applyFont="1" applyFill="1" applyBorder="1" applyAlignment="1" applyProtection="1">
      <alignment horizontal="center" vertical="center"/>
      <protection hidden="1"/>
    </xf>
    <xf numFmtId="0" fontId="3" fillId="9" borderId="0" xfId="0" applyFont="1" applyFill="1" applyBorder="1" applyAlignment="1" applyProtection="1">
      <alignment horizontal="center" vertical="center"/>
      <protection hidden="1"/>
    </xf>
    <xf numFmtId="0" fontId="3" fillId="10" borderId="0" xfId="0" applyFont="1" applyFill="1" applyBorder="1" applyAlignment="1" applyProtection="1">
      <alignment horizontal="center" vertical="center"/>
      <protection hidden="1"/>
    </xf>
    <xf numFmtId="0" fontId="3" fillId="11" borderId="0" xfId="0" applyFont="1" applyFill="1" applyBorder="1" applyAlignment="1" applyProtection="1">
      <alignment horizontal="center" vertical="center"/>
      <protection hidden="1"/>
    </xf>
    <xf numFmtId="0" fontId="3" fillId="12" borderId="0" xfId="0" applyFont="1" applyFill="1" applyBorder="1" applyAlignment="1" applyProtection="1">
      <alignment horizontal="center" vertical="center"/>
      <protection hidden="1"/>
    </xf>
    <xf numFmtId="0" fontId="3" fillId="13" borderId="0" xfId="0" applyFont="1" applyFill="1" applyBorder="1" applyAlignment="1" applyProtection="1">
      <alignment horizontal="center" vertical="center"/>
      <protection hidden="1"/>
    </xf>
    <xf numFmtId="2" fontId="3" fillId="5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14" borderId="0" xfId="0" applyFont="1" applyFill="1" applyAlignment="1" applyProtection="1">
      <alignment horizontal="center" vertical="center"/>
      <protection locked="0"/>
    </xf>
    <xf numFmtId="2" fontId="7" fillId="14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11" fillId="16" borderId="5" xfId="0" applyFont="1" applyFill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2" fillId="0" borderId="0" xfId="0" applyFont="1" applyProtection="1"/>
    <xf numFmtId="0" fontId="4" fillId="3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16" borderId="5" xfId="0" applyFont="1" applyFill="1" applyBorder="1" applyAlignment="1">
      <alignment horizontal="center" vertical="center" wrapText="1" readingOrder="2"/>
    </xf>
    <xf numFmtId="0" fontId="9" fillId="16" borderId="9" xfId="0" applyFont="1" applyFill="1" applyBorder="1" applyAlignment="1">
      <alignment horizontal="center" vertical="center" wrapText="1" readingOrder="2"/>
    </xf>
    <xf numFmtId="0" fontId="9" fillId="16" borderId="10" xfId="0" applyFont="1" applyFill="1" applyBorder="1" applyAlignment="1">
      <alignment horizontal="center" vertical="center" wrapText="1" readingOrder="2"/>
    </xf>
    <xf numFmtId="0" fontId="10" fillId="16" borderId="5" xfId="0" applyFont="1" applyFill="1" applyBorder="1" applyAlignment="1">
      <alignment horizontal="center" vertical="center" wrapText="1" readingOrder="2"/>
    </xf>
    <xf numFmtId="0" fontId="11" fillId="16" borderId="5" xfId="0" applyFont="1" applyFill="1" applyBorder="1" applyAlignment="1">
      <alignment horizontal="center" vertical="center" wrapText="1" readingOrder="2"/>
    </xf>
    <xf numFmtId="0" fontId="15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Hom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B Hom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B Homa"/>
        <scheme val="none"/>
      </font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Homa"/>
        <scheme val="none"/>
      </font>
      <numFmt numFmtId="2" formatCode="0.00"/>
      <fill>
        <patternFill patternType="solid">
          <fgColor indexed="64"/>
          <bgColor rgb="FFFFCC6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Hom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Homa"/>
        <scheme val="none"/>
      </font>
      <fill>
        <patternFill patternType="solid">
          <fgColor indexed="64"/>
          <bgColor rgb="FFFFCC66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B Homa"/>
        <scheme val="none"/>
      </font>
      <fill>
        <patternFill patternType="solid">
          <fgColor indexed="64"/>
          <bgColor rgb="FFFFCC66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Homa"/>
        <scheme val="none"/>
      </font>
      <fill>
        <patternFill patternType="solid">
          <fgColor indexed="64"/>
          <bgColor rgb="FFFF99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B Homa"/>
        <scheme val="none"/>
      </font>
      <numFmt numFmtId="0" formatCode="General"/>
      <fill>
        <patternFill patternType="solid">
          <fgColor indexed="64"/>
          <bgColor rgb="FFFF99CC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Homa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B Homa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Homa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B Homa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Homa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B Homa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Homa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B Homa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Homa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B Homa"/>
        <scheme val="none"/>
      </font>
      <fill>
        <patternFill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6"/>
        <color theme="1"/>
        <name val="B Homa"/>
        <scheme val="none"/>
      </font>
      <alignment horizontal="center" vertical="center" textRotation="0" wrapText="0" indent="0" justifyLastLine="0" shrinkToFit="0" readingOrder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Koodak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numFmt numFmtId="0" formatCode="General"/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20"/>
        <color theme="1"/>
        <name val="B Homa"/>
        <scheme val="none"/>
      </font>
      <alignment horizontal="center" vertical="center" textRotation="0" wrapText="1" indent="0" justifyLastLine="0" shrinkToFit="0"/>
      <protection locked="0"/>
    </dxf>
    <dxf>
      <font>
        <strike val="0"/>
        <outline val="0"/>
        <shadow val="0"/>
        <u val="none"/>
        <vertAlign val="baseline"/>
        <sz val="18"/>
        <color theme="1"/>
        <name val="B Koodak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0"/>
      <protection locked="0"/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B Hom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B Hom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B Hom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B Hom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B Hom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B Homa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CC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Table3" displayName="Table3" ref="A2:D10" totalsRowShown="0" headerRowDxfId="42" dataDxfId="41">
  <autoFilter ref="A2:D10"/>
  <tableColumns count="4">
    <tableColumn id="1" name="ردیف" dataDxfId="40"/>
    <tableColumn id="2" name="نام مدرک ارائه شده" dataDxfId="39"/>
    <tableColumn id="3" name="شماره نامه" dataDxfId="38"/>
    <tableColumn id="4" name="توضیحات" dataDxfId="37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L100" totalsRowShown="0" headerRowDxfId="35" dataDxfId="34">
  <autoFilter ref="A2:L100"/>
  <tableColumns count="12">
    <tableColumn id="1" name="ردیف" dataDxfId="33"/>
    <tableColumn id="2" name="سال تحصیلی" dataDxfId="32"/>
    <tableColumn id="4" name="نام درس" dataDxfId="31"/>
    <tableColumn id="5" name="تعداد واحد" dataDxfId="30"/>
    <tableColumn id="6" name="تدریس برای اولین بار" dataDxfId="29"/>
    <tableColumn id="7" name="تعداد مدرسین مشترک" dataDxfId="28"/>
    <tableColumn id="8" name="نوع درس" dataDxfId="27"/>
    <tableColumn id="9" name="نوع تدریس" dataDxfId="26"/>
    <tableColumn id="12" name="مقطع تدریس" dataDxfId="25"/>
    <tableColumn id="11" name="نام دانشکده" dataDxfId="24"/>
    <tableColumn id="3" name="شماره نامه گواهی" dataDxfId="23">
      <calculatedColumnFormula>IF(J3="","",(IF(INDEX(Table3[شماره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calculatedColumnFormula>
    </tableColumn>
    <tableColumn id="10" name="ملاحظات" dataDxfId="22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M2:V100" totalsRowShown="0" headerRowDxfId="21" dataDxfId="19" headerRowBorderDxfId="20">
  <autoFilter ref="M2:V100"/>
  <tableColumns count="10">
    <tableColumn id="1" name="تبصره 1" dataDxfId="18" totalsRowDxfId="17">
      <calculatedColumnFormula>IF(COUNTIF(AD:AD,AD3)&gt;1,(IF(COUNTIF($AD$3:AD3,AD3)&gt;1,IF(AD3="","",0.5),IF(AD3="","",1))),(IF(AD3="","",1)))</calculatedColumnFormula>
    </tableColumn>
    <tableColumn id="2" name="تبصره 2" dataDxfId="16" totalsRowDxfId="15">
      <calculatedColumnFormula>IF(Table2[[#This Row],[تدریس برای اولین بار]]="اولین بار",1.5,IF(E3="","",1))</calculatedColumnFormula>
    </tableColumn>
    <tableColumn id="3" name="تبصره 3" dataDxfId="14" totalsRowDxfId="13">
      <calculatedColumnFormula>IF(F13="","",1/Table2[[#This Row],[تعداد مدرسین مشترک]])</calculatedColumnFormula>
    </tableColumn>
    <tableColumn id="4" name="تبصره 4" dataDxfId="12" totalsRowDxfId="11">
      <calculatedColumnFormula>IF(Table2[[#This Row],[نوع درس]]="","",1)</calculatedColumnFormula>
    </tableColumn>
    <tableColumn id="5" name="تبصره 5" dataDxfId="10" totalsRowDxfId="9">
      <calculatedColumnFormula>IF(Table2[[#This Row],[نوع تدریس]]="حق التدریس",0.5,IF(Table2[[#This Row],[نوع تدریس]]="","",1))</calculatedColumnFormula>
    </tableColumn>
    <tableColumn id="6" name="تبصره 6" dataDxfId="8" totalsRowDxfId="7">
      <calculatedColumnFormula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calculatedColumnFormula>
    </tableColumn>
    <tableColumn id="7" name="مجموع" dataDxfId="6" totalsRowDxfId="5">
      <calculatedColumnFormula>IF(OR(M3="",N3="",O3="",P3="",Q3="",R3=""),"",(R3*Q3*P3*O3*N3*M3)*Table2[[#This Row],[تعداد واحد]])</calculatedColumnFormula>
    </tableColumn>
    <tableColumn id="9" name="جمع نیمسال" dataDxfId="4" totalsRowDxfId="3">
      <calculatedColumnFormula>IF(Table1[[#This Row],[مجموع]]="","",IF(B2=B3,T2+Table1[[#This Row],[مجموع]],Table1[[#This Row],[مجموع]]))</calculatedColumnFormula>
    </tableColumn>
    <tableColumn id="8" name="مجموع قابل اعمال" dataDxfId="2"/>
    <tableColumn id="10" name="Column1" dataDxfId="1" totalsRowDxfId="0">
      <calculatedColumnFormula>IF(Table1[[#This Row],[مجموع]]="","",IF(B2=B3,T2+Table1[[#This Row],[مجموع]],Table1[[#This Row],[مجموع]]))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rightToLeft="1" view="pageBreakPreview" zoomScale="90" zoomScaleNormal="100" zoomScaleSheetLayoutView="90" workbookViewId="0">
      <selection activeCell="C3" sqref="C3:C9"/>
    </sheetView>
  </sheetViews>
  <sheetFormatPr defaultRowHeight="15"/>
  <cols>
    <col min="2" max="2" width="50.140625" customWidth="1"/>
    <col min="3" max="3" width="16.140625" customWidth="1"/>
    <col min="4" max="4" width="22.85546875" customWidth="1"/>
  </cols>
  <sheetData>
    <row r="1" spans="1:6" ht="18">
      <c r="A1" s="42" t="s">
        <v>93</v>
      </c>
      <c r="B1" s="42"/>
      <c r="C1" s="42"/>
      <c r="D1" s="42"/>
      <c r="E1" s="2"/>
      <c r="F1" s="2"/>
    </row>
    <row r="2" spans="1:6" ht="18">
      <c r="A2" s="4" t="s">
        <v>0</v>
      </c>
      <c r="B2" s="4" t="s">
        <v>80</v>
      </c>
      <c r="C2" s="4" t="s">
        <v>81</v>
      </c>
      <c r="D2" s="4" t="s">
        <v>92</v>
      </c>
    </row>
    <row r="3" spans="1:6" ht="18">
      <c r="A3" s="3">
        <v>1</v>
      </c>
      <c r="B3" s="3" t="s">
        <v>82</v>
      </c>
      <c r="C3" s="3" t="s">
        <v>152</v>
      </c>
      <c r="D3" s="3"/>
    </row>
    <row r="4" spans="1:6" ht="18">
      <c r="A4" s="3">
        <v>2</v>
      </c>
      <c r="B4" s="3" t="s">
        <v>83</v>
      </c>
      <c r="C4" s="41" t="s">
        <v>152</v>
      </c>
      <c r="D4" s="3"/>
    </row>
    <row r="5" spans="1:6" ht="18">
      <c r="A5" s="3">
        <v>3</v>
      </c>
      <c r="B5" s="3" t="s">
        <v>84</v>
      </c>
      <c r="C5" s="41" t="s">
        <v>152</v>
      </c>
      <c r="D5" s="3"/>
    </row>
    <row r="6" spans="1:6" ht="18">
      <c r="A6" s="3">
        <v>4</v>
      </c>
      <c r="B6" s="3" t="s">
        <v>85</v>
      </c>
      <c r="C6" s="41" t="s">
        <v>152</v>
      </c>
      <c r="D6" s="3"/>
    </row>
    <row r="7" spans="1:6" ht="18">
      <c r="A7" s="3">
        <v>5</v>
      </c>
      <c r="B7" s="3" t="s">
        <v>86</v>
      </c>
      <c r="C7" s="41" t="s">
        <v>152</v>
      </c>
      <c r="D7" s="3"/>
    </row>
    <row r="8" spans="1:6" ht="18">
      <c r="A8" s="3">
        <v>6</v>
      </c>
      <c r="B8" s="3" t="s">
        <v>87</v>
      </c>
      <c r="C8" s="41" t="s">
        <v>152</v>
      </c>
      <c r="D8" s="3"/>
    </row>
    <row r="9" spans="1:6" ht="18">
      <c r="A9" s="3"/>
      <c r="B9" s="3"/>
      <c r="C9" s="41" t="s">
        <v>152</v>
      </c>
      <c r="D9" s="3"/>
    </row>
    <row r="10" spans="1:6" ht="18">
      <c r="A10" s="3"/>
      <c r="B10" s="3"/>
      <c r="C10" s="3"/>
      <c r="D10" s="3"/>
    </row>
  </sheetData>
  <protectedRanges>
    <protectedRange sqref="B3:D10" name="Range1"/>
  </protectedRanges>
  <mergeCells count="1">
    <mergeCell ref="A1:D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200"/>
  <sheetViews>
    <sheetView rightToLeft="1" tabSelected="1" view="pageBreakPreview" zoomScale="60" zoomScaleNormal="80" workbookViewId="0">
      <pane xSplit="1" topLeftCell="B1" activePane="topRight" state="frozen"/>
      <selection pane="topRight" activeCell="F5" sqref="F5"/>
    </sheetView>
  </sheetViews>
  <sheetFormatPr defaultRowHeight="15"/>
  <cols>
    <col min="2" max="2" width="12.28515625" customWidth="1"/>
    <col min="3" max="3" width="30.28515625" customWidth="1"/>
    <col min="4" max="4" width="13.28515625" customWidth="1"/>
    <col min="5" max="5" width="21" customWidth="1"/>
    <col min="6" max="6" width="22.85546875" customWidth="1"/>
    <col min="7" max="7" width="22.28515625" customWidth="1"/>
    <col min="8" max="8" width="23.42578125" customWidth="1"/>
    <col min="9" max="9" width="39.140625" customWidth="1"/>
    <col min="10" max="10" width="51.42578125" customWidth="1"/>
    <col min="11" max="12" width="24" customWidth="1"/>
    <col min="13" max="13" width="12.7109375" hidden="1" customWidth="1"/>
    <col min="14" max="14" width="19.140625" hidden="1" customWidth="1"/>
    <col min="15" max="15" width="16.28515625" hidden="1" customWidth="1"/>
    <col min="16" max="16" width="15" hidden="1" customWidth="1"/>
    <col min="17" max="17" width="14.28515625" hidden="1" customWidth="1"/>
    <col min="18" max="18" width="9.7109375" hidden="1" customWidth="1"/>
    <col min="19" max="19" width="12.28515625" hidden="1" customWidth="1"/>
    <col min="20" max="20" width="17" style="7" hidden="1" customWidth="1"/>
    <col min="21" max="21" width="38.140625" customWidth="1"/>
    <col min="22" max="22" width="31.140625" hidden="1" customWidth="1"/>
    <col min="30" max="30" width="5.28515625" hidden="1" customWidth="1"/>
    <col min="32" max="34" width="8.85546875" hidden="1" customWidth="1"/>
    <col min="35" max="35" width="8" hidden="1" customWidth="1"/>
    <col min="36" max="36" width="9.28515625" hidden="1" customWidth="1"/>
    <col min="37" max="37" width="9.7109375" style="1" hidden="1" customWidth="1"/>
  </cols>
  <sheetData>
    <row r="1" spans="1:37" ht="48">
      <c r="A1" s="43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 t="s">
        <v>91</v>
      </c>
      <c r="N1" s="44"/>
      <c r="O1" s="44"/>
      <c r="P1" s="44"/>
      <c r="Q1" s="44"/>
      <c r="R1" s="44"/>
      <c r="S1" s="44"/>
      <c r="T1" s="44"/>
      <c r="U1" s="44"/>
    </row>
    <row r="2" spans="1:37" ht="40.5" customHeight="1" thickBo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96</v>
      </c>
      <c r="F2" s="25" t="s">
        <v>4</v>
      </c>
      <c r="G2" s="25" t="s">
        <v>5</v>
      </c>
      <c r="H2" s="25" t="s">
        <v>6</v>
      </c>
      <c r="I2" s="25" t="s">
        <v>71</v>
      </c>
      <c r="J2" s="25" t="s">
        <v>88</v>
      </c>
      <c r="K2" s="25" t="s">
        <v>79</v>
      </c>
      <c r="L2" s="25" t="s">
        <v>7</v>
      </c>
      <c r="M2" s="26" t="s">
        <v>8</v>
      </c>
      <c r="N2" s="26" t="s">
        <v>9</v>
      </c>
      <c r="O2" s="26" t="s">
        <v>10</v>
      </c>
      <c r="P2" s="26" t="s">
        <v>11</v>
      </c>
      <c r="Q2" s="26" t="s">
        <v>12</v>
      </c>
      <c r="R2" s="26" t="s">
        <v>13</v>
      </c>
      <c r="S2" s="26" t="s">
        <v>14</v>
      </c>
      <c r="T2" s="27" t="s">
        <v>95</v>
      </c>
      <c r="U2" s="26" t="s">
        <v>15</v>
      </c>
      <c r="V2" s="6" t="s">
        <v>94</v>
      </c>
    </row>
    <row r="3" spans="1:37" ht="69.95" customHeight="1" thickTop="1" thickBot="1">
      <c r="A3" s="24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8" t="str">
        <f>IF(COUNTIF(AD:AD,AD3)&gt;1,(IF(COUNTIF($AD$3:AD3,AD3)&gt;1,IF(AD3="","",0.5),IF(AD3="","",1))),(IF(AD3="","",1)))</f>
        <v/>
      </c>
      <c r="N3" s="9" t="str">
        <f>IF(Table2[[#This Row],[تدریس برای اولین بار]]="اولین بار",1.5,IF(E3="","",1))</f>
        <v/>
      </c>
      <c r="O3" s="10" t="str">
        <f>IF(F3="","",1/Table2[[#This Row],[تعداد مدرسین مشترک]])</f>
        <v/>
      </c>
      <c r="P3" s="11" t="str">
        <f>IF(Table2[[#This Row],[نوع درس]]="","",1)</f>
        <v/>
      </c>
      <c r="Q3" s="12" t="str">
        <f>IF(Table2[[#This Row],[نوع تدریس]]="حق التدریس",0.5,IF(Table2[[#This Row],[نوع تدریس]]="","",1))</f>
        <v/>
      </c>
      <c r="R3" s="13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3" s="14" t="str">
        <f>IF(OR(M3="",N3="",O3="",P3="",Q3="",R3=""),"",(R3*Q3*P3*O3*N3*M3)*Table2[[#This Row],[تعداد واحد]])</f>
        <v/>
      </c>
      <c r="T3" s="15" t="str">
        <f>IF(Table1[[#This Row],[مجموع]]="","",IF(B3=B4,"",IF(B3=B2,IF((V2+Table1[[#This Row],[مجموع]])&gt;6,6,(V2+Table1[[#This Row],[مجموع]])),IF(V3&gt;6,6,V3))))</f>
        <v/>
      </c>
      <c r="U3" s="23">
        <f>SUM(T3:T100)</f>
        <v>0</v>
      </c>
      <c r="V3" s="5" t="str">
        <f>IF(B2=B3,T2+Table1[[#This Row],[مجموع]],Table1[[#This Row],[مجموع]])</f>
        <v/>
      </c>
      <c r="AD3" t="str">
        <f t="shared" ref="AD3:AD34" si="0">CONCATENATE(B3,C3)</f>
        <v/>
      </c>
      <c r="AK3" s="1" t="s">
        <v>151</v>
      </c>
    </row>
    <row r="4" spans="1:37" ht="69.95" customHeight="1" thickTop="1" thickBot="1">
      <c r="A4" s="24">
        <v>2</v>
      </c>
      <c r="B4" s="24"/>
      <c r="C4" s="24"/>
      <c r="D4" s="24"/>
      <c r="E4" s="24"/>
      <c r="F4" s="24"/>
      <c r="G4" s="24"/>
      <c r="H4" s="24"/>
      <c r="I4" s="24"/>
      <c r="J4" s="24"/>
      <c r="K4" s="24" t="str">
        <f>IF(J4="","",(IF(INDEX(Table3[شماره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4" s="24"/>
      <c r="M4" s="16" t="str">
        <f>IF(COUNTIF(AD:AD,AD4)&gt;1,(IF(COUNTIF($AD$3:AD4,AD4)&gt;1,IF(AD4="","",0.5),IF(AD4="","",1))),(IF(AD4="","",1)))</f>
        <v/>
      </c>
      <c r="N4" s="9" t="str">
        <f>IF(Table2[[#This Row],[تدریس برای اولین بار]]="اولین بار",1.5,IF(E4="","",1))</f>
        <v/>
      </c>
      <c r="O4" s="17" t="str">
        <f>IF(F4="","",1/Table2[[#This Row],[تعداد مدرسین مشترک]])</f>
        <v/>
      </c>
      <c r="P4" s="18" t="str">
        <f>IF(Table2[[#This Row],[نوع درس]]="","",1)</f>
        <v/>
      </c>
      <c r="Q4" s="19" t="str">
        <f>IF(Table2[[#This Row],[نوع تدریس]]="حق التدریس",0.5,IF(Table2[[#This Row],[نوع تدریس]]="","",1))</f>
        <v/>
      </c>
      <c r="R4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4" s="21" t="str">
        <f>IF(OR(M4="",N4="",O4="",P4="",Q4="",R4=""),"",(R4*Q4*P4*O4*N4*M4)*Table2[[#This Row],[تعداد واحد]])</f>
        <v/>
      </c>
      <c r="T4" s="15" t="str">
        <f>IF(Table1[[#This Row],[مجموع]]="","",IF(B4=B5,"",IF(B4=B3,IF((V3+Table1[[#This Row],[مجموع]])&gt;6,6,(V3+Table1[[#This Row],[مجموع]])),IF(V4&gt;6,6,V4))))</f>
        <v/>
      </c>
      <c r="U4" s="22"/>
      <c r="V4" s="5" t="e">
        <f>IF(B3=B4,Table1[[#This Row],[مجموع]]+V3,Table1[[#This Row],[مجموع]])</f>
        <v>#VALUE!</v>
      </c>
      <c r="AD4" t="str">
        <f t="shared" si="0"/>
        <v/>
      </c>
      <c r="AF4" t="s">
        <v>72</v>
      </c>
      <c r="AG4" t="s">
        <v>78</v>
      </c>
      <c r="AH4">
        <v>1</v>
      </c>
      <c r="AI4" t="s">
        <v>16</v>
      </c>
      <c r="AJ4" t="s">
        <v>19</v>
      </c>
      <c r="AK4" s="1" t="s">
        <v>150</v>
      </c>
    </row>
    <row r="5" spans="1:37" ht="69.95" customHeight="1" thickTop="1" thickBot="1">
      <c r="A5" s="24">
        <v>3</v>
      </c>
      <c r="B5" s="24"/>
      <c r="C5" s="24"/>
      <c r="D5" s="24"/>
      <c r="E5" s="24"/>
      <c r="F5" s="24"/>
      <c r="G5" s="24"/>
      <c r="H5" s="24"/>
      <c r="I5" s="24"/>
      <c r="J5" s="24"/>
      <c r="K5" s="24" t="str">
        <f>IF(J5="","",(IF(INDEX(Table3[شماره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5" s="24"/>
      <c r="M5" s="16" t="str">
        <f>IF(COUNTIF(AD:AD,AD5)&gt;1,(IF(COUNTIF($AD$3:AD5,AD5)&gt;1,IF(AD5="","",0.5),IF(AD5="","",1))),(IF(AD5="","",1)))</f>
        <v/>
      </c>
      <c r="N5" s="9" t="str">
        <f>IF(Table2[[#This Row],[تدریس برای اولین بار]]="اولین بار",1.5,IF(E5="","",1))</f>
        <v/>
      </c>
      <c r="O5" s="17" t="str">
        <f>IF(F5="","",1/Table2[[#This Row],[تعداد مدرسین مشترک]])</f>
        <v/>
      </c>
      <c r="P5" s="18" t="str">
        <f>IF(Table2[[#This Row],[نوع درس]]="","",1)</f>
        <v/>
      </c>
      <c r="Q5" s="19" t="str">
        <f>IF(Table2[[#This Row],[نوع تدریس]]="حق التدریس",0.5,IF(Table2[[#This Row],[نوع تدریس]]="","",1))</f>
        <v/>
      </c>
      <c r="R5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5" s="21" t="str">
        <f>IF(OR(M5="",N5="",O5="",P5="",Q5="",R5=""),"",(R5*Q5*P5*O5*N5*M5)*Table2[[#This Row],[تعداد واحد]])</f>
        <v/>
      </c>
      <c r="T5" s="15" t="str">
        <f>IF(Table1[[#This Row],[مجموع]]="","",IF(B5=B6,"",IF(B5=B4,IF((V4+Table1[[#This Row],[مجموع]])&gt;6,6,(V4+Table1[[#This Row],[مجموع]])),IF(V5&gt;6,6,V5))))</f>
        <v/>
      </c>
      <c r="U5" s="22"/>
      <c r="V5" s="5" t="e">
        <f>IF(B4=B5,Table1[[#This Row],[مجموع]]+V4,Table1[[#This Row],[مجموع]])</f>
        <v>#VALUE!</v>
      </c>
      <c r="AD5" t="str">
        <f t="shared" si="0"/>
        <v/>
      </c>
      <c r="AF5" t="s">
        <v>73</v>
      </c>
      <c r="AG5" t="s">
        <v>90</v>
      </c>
      <c r="AH5">
        <v>2</v>
      </c>
      <c r="AI5" t="s">
        <v>17</v>
      </c>
      <c r="AJ5" t="s">
        <v>20</v>
      </c>
      <c r="AK5" s="1" t="s">
        <v>149</v>
      </c>
    </row>
    <row r="6" spans="1:37" ht="69.95" customHeight="1" thickTop="1" thickBot="1">
      <c r="A6" s="24">
        <v>4</v>
      </c>
      <c r="B6" s="24"/>
      <c r="C6" s="24"/>
      <c r="D6" s="24"/>
      <c r="E6" s="24"/>
      <c r="F6" s="24"/>
      <c r="G6" s="24"/>
      <c r="H6" s="24"/>
      <c r="I6" s="24"/>
      <c r="J6" s="24"/>
      <c r="K6" s="24" t="str">
        <f>IF(J6="","",(IF(INDEX(Table3[شماره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6" s="24"/>
      <c r="M6" s="16" t="str">
        <f>IF(COUNTIF(AD:AD,AD6)&gt;1,(IF(COUNTIF($AD$3:AD6,AD6)&gt;1,IF(AD6="","",0.5),IF(AD6="","",1))),(IF(AD6="","",1)))</f>
        <v/>
      </c>
      <c r="N6" s="9" t="str">
        <f>IF(Table2[[#This Row],[تدریس برای اولین بار]]="اولین بار",1.5,IF(E6="","",1))</f>
        <v/>
      </c>
      <c r="O6" s="17" t="str">
        <f>IF(F6="","",1/Table2[[#This Row],[تعداد مدرسین مشترک]])</f>
        <v/>
      </c>
      <c r="P6" s="18" t="str">
        <f>IF(Table2[[#This Row],[نوع درس]]="","",1)</f>
        <v/>
      </c>
      <c r="Q6" s="19" t="str">
        <f>IF(Table2[[#This Row],[نوع تدریس]]="حق التدریس",0.5,IF(Table2[[#This Row],[نوع تدریس]]="","",1))</f>
        <v/>
      </c>
      <c r="R6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6" s="21" t="str">
        <f>IF(OR(M6="",N6="",O6="",P6="",Q6="",R6=""),"",(R6*Q6*P6*O6*N6*M6)*Table2[[#This Row],[تعداد واحد]])</f>
        <v/>
      </c>
      <c r="T6" s="15" t="str">
        <f>IF(Table1[[#This Row],[مجموع]]="","",IF(B6=B7,"",IF(B6=B5,IF((V5+Table1[[#This Row],[مجموع]])&gt;6,6,(V5+Table1[[#This Row],[مجموع]])),IF(V6&gt;6,6,V6))))</f>
        <v/>
      </c>
      <c r="U6" s="22"/>
      <c r="V6" s="5" t="e">
        <f>IF(B5=B6,Table1[[#This Row],[مجموع]]+V5,Table1[[#This Row],[مجموع]])</f>
        <v>#VALUE!</v>
      </c>
      <c r="AD6" t="str">
        <f t="shared" si="0"/>
        <v/>
      </c>
      <c r="AF6" t="s">
        <v>74</v>
      </c>
      <c r="AI6" t="s">
        <v>18</v>
      </c>
      <c r="AK6" s="1" t="s">
        <v>148</v>
      </c>
    </row>
    <row r="7" spans="1:37" ht="69.95" customHeight="1" thickTop="1" thickBot="1">
      <c r="A7" s="24">
        <v>5</v>
      </c>
      <c r="B7" s="24"/>
      <c r="C7" s="24"/>
      <c r="D7" s="24"/>
      <c r="E7" s="24"/>
      <c r="F7" s="24"/>
      <c r="G7" s="24"/>
      <c r="H7" s="24"/>
      <c r="I7" s="24"/>
      <c r="J7" s="24"/>
      <c r="K7" s="24" t="str">
        <f>IF(J7="","",(IF(INDEX(Table3[شماره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7" s="24"/>
      <c r="M7" s="16" t="str">
        <f>IF(COUNTIF(AD:AD,AD7)&gt;1,(IF(COUNTIF($AD$3:AD7,AD7)&gt;1,IF(AD7="","",0.5),IF(AD7="","",1))),(IF(AD7="","",1)))</f>
        <v/>
      </c>
      <c r="N7" s="9" t="str">
        <f>IF(Table2[[#This Row],[تدریس برای اولین بار]]="اولین بار",1.5,IF(E7="","",1))</f>
        <v/>
      </c>
      <c r="O7" s="17" t="str">
        <f>IF(F7="","",1/Table2[[#This Row],[تعداد مدرسین مشترک]])</f>
        <v/>
      </c>
      <c r="P7" s="18" t="str">
        <f>IF(Table2[[#This Row],[نوع درس]]="","",1)</f>
        <v/>
      </c>
      <c r="Q7" s="19" t="str">
        <f>IF(Table2[[#This Row],[نوع تدریس]]="حق التدریس",0.5,IF(Table2[[#This Row],[نوع تدریس]]="","",1))</f>
        <v/>
      </c>
      <c r="R7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7" s="21" t="str">
        <f>IF(OR(M7="",N7="",O7="",P7="",Q7="",R7=""),"",(R7*Q7*P7*O7*N7*M7)*Table2[[#This Row],[تعداد واحد]])</f>
        <v/>
      </c>
      <c r="T7" s="15" t="str">
        <f>IF(Table1[[#This Row],[مجموع]]="","",IF(B7=B8,"",IF(B7=B6,IF((V6+Table1[[#This Row],[مجموع]])&gt;6,6,(V6+Table1[[#This Row],[مجموع]])),IF(V7&gt;6,6,V7))))</f>
        <v/>
      </c>
      <c r="U7" s="22"/>
      <c r="V7" s="5" t="e">
        <f>IF(B6=B7,Table1[[#This Row],[مجموع]]+V6,Table1[[#This Row],[مجموع]])</f>
        <v>#VALUE!</v>
      </c>
      <c r="AD7" t="str">
        <f t="shared" si="0"/>
        <v/>
      </c>
      <c r="AF7" t="s">
        <v>97</v>
      </c>
      <c r="AK7" s="1" t="s">
        <v>147</v>
      </c>
    </row>
    <row r="8" spans="1:37" ht="69.95" customHeight="1" thickTop="1" thickBot="1">
      <c r="A8" s="24">
        <v>6</v>
      </c>
      <c r="B8" s="24"/>
      <c r="C8" s="24"/>
      <c r="D8" s="24"/>
      <c r="E8" s="24"/>
      <c r="F8" s="24"/>
      <c r="G8" s="24"/>
      <c r="H8" s="24"/>
      <c r="I8" s="24"/>
      <c r="J8" s="24"/>
      <c r="K8" s="24" t="str">
        <f>IF(J8="","",(IF(INDEX(Table3[شماره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8" s="24"/>
      <c r="M8" s="16" t="str">
        <f>IF(COUNTIF(AD:AD,AD8)&gt;1,(IF(COUNTIF($AD$3:AD8,AD8)&gt;1,IF(AD8="","",0.5),IF(AD8="","",1))),(IF(AD8="","",1)))</f>
        <v/>
      </c>
      <c r="N8" s="9" t="str">
        <f>IF(Table2[[#This Row],[تدریس برای اولین بار]]="اولین بار",1.5,IF(E8="","",1))</f>
        <v/>
      </c>
      <c r="O8" s="17" t="str">
        <f>IF(F8="","",1/Table2[[#This Row],[تعداد مدرسین مشترک]])</f>
        <v/>
      </c>
      <c r="P8" s="18" t="str">
        <f>IF(Table2[[#This Row],[نوع درس]]="","",1)</f>
        <v/>
      </c>
      <c r="Q8" s="19" t="str">
        <f>IF(Table2[[#This Row],[نوع تدریس]]="حق التدریس",0.5,IF(Table2[[#This Row],[نوع تدریس]]="","",1))</f>
        <v/>
      </c>
      <c r="R8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8" s="21" t="str">
        <f>IF(OR(M8="",N8="",O8="",P8="",Q8="",R8=""),"",(R8*Q8*P8*O8*N8*M8)*Table2[[#This Row],[تعداد واحد]])</f>
        <v/>
      </c>
      <c r="T8" s="15" t="str">
        <f>IF(Table1[[#This Row],[مجموع]]="","",IF(B8=B9,"",IF(B8=B7,IF((V7+Table1[[#This Row],[مجموع]])&gt;6,6,(V7+Table1[[#This Row],[مجموع]])),IF(V8&gt;6,6,V8))))</f>
        <v/>
      </c>
      <c r="U8" s="22"/>
      <c r="V8" s="5" t="e">
        <f>IF(B7=B8,Table1[[#This Row],[مجموع]]+V7,Table1[[#This Row],[مجموع]])</f>
        <v>#VALUE!</v>
      </c>
      <c r="AD8" t="str">
        <f t="shared" si="0"/>
        <v/>
      </c>
      <c r="AF8" t="s">
        <v>75</v>
      </c>
      <c r="AK8" s="1" t="s">
        <v>146</v>
      </c>
    </row>
    <row r="9" spans="1:37" ht="69.95" customHeight="1" thickTop="1" thickBot="1">
      <c r="A9" s="24">
        <v>7</v>
      </c>
      <c r="B9" s="24"/>
      <c r="C9" s="24"/>
      <c r="D9" s="24"/>
      <c r="E9" s="24"/>
      <c r="F9" s="24"/>
      <c r="G9" s="24"/>
      <c r="H9" s="24"/>
      <c r="I9" s="24"/>
      <c r="J9" s="24"/>
      <c r="K9" s="24" t="str">
        <f>IF(J9="","",(IF(INDEX(Table3[شماره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9" s="24"/>
      <c r="M9" s="16" t="str">
        <f>IF(COUNTIF(AD:AD,AD9)&gt;1,(IF(COUNTIF($AD$3:AD9,AD9)&gt;1,IF(AD9="","",0.5),IF(AD9="","",1))),(IF(AD9="","",1)))</f>
        <v/>
      </c>
      <c r="N9" s="9" t="str">
        <f>IF(Table2[[#This Row],[تدریس برای اولین بار]]="اولین بار",1.5,IF(E9="","",1))</f>
        <v/>
      </c>
      <c r="O9" s="17" t="str">
        <f>IF(F9="","",1/Table2[[#This Row],[تعداد مدرسین مشترک]])</f>
        <v/>
      </c>
      <c r="P9" s="18" t="str">
        <f>IF(Table2[[#This Row],[نوع درس]]="","",1)</f>
        <v/>
      </c>
      <c r="Q9" s="19" t="str">
        <f>IF(Table2[[#This Row],[نوع تدریس]]="حق التدریس",0.5,IF(Table2[[#This Row],[نوع تدریس]]="","",1))</f>
        <v/>
      </c>
      <c r="R9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9" s="21" t="str">
        <f>IF(OR(M9="",N9="",O9="",P9="",Q9="",R9=""),"",(R9*Q9*P9*O9*N9*M9)*Table2[[#This Row],[تعداد واحد]])</f>
        <v/>
      </c>
      <c r="T9" s="15" t="str">
        <f>IF(Table1[[#This Row],[مجموع]]="","",IF(B9=B10,"",IF(B9=B8,IF((V8+Table1[[#This Row],[مجموع]])&gt;6,6,(V8+Table1[[#This Row],[مجموع]])),IF(V9&gt;6,6,V9))))</f>
        <v/>
      </c>
      <c r="U9" s="22"/>
      <c r="V9" s="5" t="e">
        <f>IF(B8=B9,Table1[[#This Row],[مجموع]]+V8,Table1[[#This Row],[مجموع]])</f>
        <v>#VALUE!</v>
      </c>
      <c r="AD9" t="str">
        <f t="shared" si="0"/>
        <v/>
      </c>
      <c r="AF9" t="s">
        <v>76</v>
      </c>
      <c r="AK9" s="1" t="s">
        <v>145</v>
      </c>
    </row>
    <row r="10" spans="1:37" ht="69.95" customHeight="1" thickTop="1" thickBot="1">
      <c r="A10" s="24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 t="str">
        <f>IF(J10="","",(IF(INDEX(Table3[شماره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10" s="24"/>
      <c r="M10" s="16" t="str">
        <f>IF(COUNTIF(AD:AD,AD10)&gt;1,(IF(COUNTIF($AD$3:AD10,AD10)&gt;1,IF(AD10="","",0.5),IF(AD10="","",1))),(IF(AD10="","",1)))</f>
        <v/>
      </c>
      <c r="N10" s="9" t="str">
        <f>IF(Table2[[#This Row],[تدریس برای اولین بار]]="اولین بار",1.5,IF(E10="","",1))</f>
        <v/>
      </c>
      <c r="O10" s="17" t="str">
        <f>IF(F10="","",1/Table2[[#This Row],[تعداد مدرسین مشترک]])</f>
        <v/>
      </c>
      <c r="P10" s="18" t="str">
        <f>IF(Table2[[#This Row],[نوع درس]]="","",1)</f>
        <v/>
      </c>
      <c r="Q10" s="19" t="str">
        <f>IF(Table2[[#This Row],[نوع تدریس]]="حق التدریس",0.5,IF(Table2[[#This Row],[نوع تدریس]]="","",1))</f>
        <v/>
      </c>
      <c r="R10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10" s="21" t="str">
        <f>IF(OR(M10="",N10="",O10="",P10="",Q10="",R10=""),"",(R10*Q10*P10*O10*N10*M10)*Table2[[#This Row],[تعداد واحد]])</f>
        <v/>
      </c>
      <c r="T10" s="15" t="str">
        <f>IF(Table1[[#This Row],[مجموع]]="","",IF(B10=B11,"",IF(B10=B9,IF((V9+Table1[[#This Row],[مجموع]])&gt;6,6,(V9+Table1[[#This Row],[مجموع]])),IF(V10&gt;6,6,V10))))</f>
        <v/>
      </c>
      <c r="U10" s="22"/>
      <c r="V10" s="5" t="e">
        <f>IF(B9=B10,Table1[[#This Row],[مجموع]]+V9,Table1[[#This Row],[مجموع]])</f>
        <v>#VALUE!</v>
      </c>
      <c r="AD10" t="str">
        <f t="shared" si="0"/>
        <v/>
      </c>
      <c r="AF10" t="s">
        <v>77</v>
      </c>
      <c r="AK10" s="1" t="s">
        <v>144</v>
      </c>
    </row>
    <row r="11" spans="1:37" ht="69.95" customHeight="1" thickTop="1" thickBot="1">
      <c r="A11" s="24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 t="str">
        <f>IF(J11="","",(IF(INDEX(Table3[شماره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11" s="24"/>
      <c r="M11" s="16" t="str">
        <f>IF(COUNTIF(AD:AD,AD11)&gt;1,(IF(COUNTIF($AD$3:AD11,AD11)&gt;1,IF(AD11="","",0.5),IF(AD11="","",1))),(IF(AD11="","",1)))</f>
        <v/>
      </c>
      <c r="N11" s="9" t="str">
        <f>IF(Table2[[#This Row],[تدریس برای اولین بار]]="اولین بار",1.5,IF(E11="","",1))</f>
        <v/>
      </c>
      <c r="O11" s="17" t="str">
        <f>IF(F11="","",1/Table2[[#This Row],[تعداد مدرسین مشترک]])</f>
        <v/>
      </c>
      <c r="P11" s="18" t="str">
        <f>IF(Table2[[#This Row],[نوع درس]]="","",1)</f>
        <v/>
      </c>
      <c r="Q11" s="19" t="str">
        <f>IF(Table2[[#This Row],[نوع تدریس]]="حق التدریس",0.5,IF(Table2[[#This Row],[نوع تدریس]]="","",1))</f>
        <v/>
      </c>
      <c r="R11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11" s="21" t="str">
        <f>IF(OR(M11="",N11="",O11="",P11="",Q11="",R11=""),"",(R11*Q11*P11*O11*N11*M11)*Table2[[#This Row],[تعداد واحد]])</f>
        <v/>
      </c>
      <c r="T11" s="15" t="str">
        <f>IF(Table1[[#This Row],[مجموع]]="","",IF(B11=B12,"",IF(B11=B10,IF((V10+Table1[[#This Row],[مجموع]])&gt;6,6,(V10+Table1[[#This Row],[مجموع]])),IF(V11&gt;6,6,V11))))</f>
        <v/>
      </c>
      <c r="U11" s="22"/>
      <c r="V11" s="5" t="e">
        <f>IF(B10=B11,Table1[[#This Row],[مجموع]]+V10,Table1[[#This Row],[مجموع]])</f>
        <v>#VALUE!</v>
      </c>
      <c r="AD11" t="str">
        <f t="shared" si="0"/>
        <v/>
      </c>
      <c r="AK11" s="1" t="s">
        <v>143</v>
      </c>
    </row>
    <row r="12" spans="1:37" ht="69.95" customHeight="1" thickTop="1" thickBot="1">
      <c r="A12" s="24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 t="str">
        <f>IF(J12="","",(IF(INDEX(Table3[شماره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12" s="24"/>
      <c r="M12" s="16" t="str">
        <f>IF(COUNTIF(AD:AD,AD12)&gt;1,(IF(COUNTIF($AD$3:AD12,AD12)&gt;1,IF(AD12="","",0.5),IF(AD12="","",1))),(IF(AD12="","",1)))</f>
        <v/>
      </c>
      <c r="N12" s="9" t="str">
        <f>IF(Table2[[#This Row],[تدریس برای اولین بار]]="اولین بار",1.5,IF(E12="","",1))</f>
        <v/>
      </c>
      <c r="O12" s="17" t="str">
        <f>IF(F12="","",1/Table2[[#This Row],[تعداد مدرسین مشترک]])</f>
        <v/>
      </c>
      <c r="P12" s="18" t="str">
        <f>IF(Table2[[#This Row],[نوع درس]]="","",1)</f>
        <v/>
      </c>
      <c r="Q12" s="19" t="str">
        <f>IF(Table2[[#This Row],[نوع تدریس]]="حق التدریس",0.5,IF(Table2[[#This Row],[نوع تدریس]]="","",1))</f>
        <v/>
      </c>
      <c r="R12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12" s="21" t="str">
        <f>IF(OR(M12="",N12="",O12="",P12="",Q12="",R12=""),"",(R12*Q12*P12*O12*N12*M12)*Table2[[#This Row],[تعداد واحد]])</f>
        <v/>
      </c>
      <c r="T12" s="15" t="str">
        <f>IF(Table1[[#This Row],[مجموع]]="","",IF(B12=B13,"",IF(B12=B11,IF((V11+Table1[[#This Row],[مجموع]])&gt;6,6,(V11+Table1[[#This Row],[مجموع]])),IF(V12&gt;6,6,V12))))</f>
        <v/>
      </c>
      <c r="U12" s="22"/>
      <c r="V12" s="5" t="e">
        <f>IF(B11=B12,Table1[[#This Row],[مجموع]]+V11,Table1[[#This Row],[مجموع]])</f>
        <v>#VALUE!</v>
      </c>
      <c r="AD12" t="str">
        <f t="shared" si="0"/>
        <v/>
      </c>
      <c r="AK12" s="1" t="s">
        <v>142</v>
      </c>
    </row>
    <row r="13" spans="1:37" ht="69.95" customHeight="1" thickTop="1" thickBot="1">
      <c r="A13" s="24">
        <v>11</v>
      </c>
      <c r="B13" s="24"/>
      <c r="C13" s="24"/>
      <c r="D13" s="24"/>
      <c r="E13" s="24"/>
      <c r="F13" s="24"/>
      <c r="G13" s="24"/>
      <c r="H13" s="24"/>
      <c r="I13" s="24"/>
      <c r="J13" s="24"/>
      <c r="K13" s="24" t="str">
        <f>IF(J13="","",(IF(INDEX(Table3[شماره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13" s="24"/>
      <c r="M13" s="16" t="str">
        <f>IF(COUNTIF(AD:AD,AD13)&gt;1,(IF(COUNTIF($AD$3:AD13,AD13)&gt;1,IF(AD13="","",0.5),IF(AD13="","",1))),(IF(AD13="","",1)))</f>
        <v/>
      </c>
      <c r="N13" s="9" t="str">
        <f>IF(Table2[[#This Row],[تدریس برای اولین بار]]="اولین بار",1.5,IF(E13="","",1))</f>
        <v/>
      </c>
      <c r="O13" s="17" t="str">
        <f>IF(F13="","",1/Table2[[#This Row],[تعداد مدرسین مشترک]])</f>
        <v/>
      </c>
      <c r="P13" s="18" t="str">
        <f>IF(Table2[[#This Row],[نوع درس]]="","",1)</f>
        <v/>
      </c>
      <c r="Q13" s="19" t="str">
        <f>IF(Table2[[#This Row],[نوع تدریس]]="حق التدریس",0.5,IF(Table2[[#This Row],[نوع تدریس]]="","",1))</f>
        <v/>
      </c>
      <c r="R13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13" s="21" t="str">
        <f>IF(OR(M13="",N13="",O13="",P13="",Q13="",R13=""),"",(R13*Q13*P13*O13*N13*M13)*Table2[[#This Row],[تعداد واحد]])</f>
        <v/>
      </c>
      <c r="T13" s="15" t="str">
        <f>IF(Table1[[#This Row],[مجموع]]="","",IF(B13=B14,"",IF(B13=B12,IF((V12+Table1[[#This Row],[مجموع]])&gt;6,6,(V12+Table1[[#This Row],[مجموع]])),IF(V13&gt;6,6,V13))))</f>
        <v/>
      </c>
      <c r="U13" s="22"/>
      <c r="V13" s="5" t="e">
        <f>IF(B12=B13,Table1[[#This Row],[مجموع]]+V12,Table1[[#This Row],[مجموع]])</f>
        <v>#VALUE!</v>
      </c>
      <c r="AD13" t="str">
        <f t="shared" si="0"/>
        <v/>
      </c>
      <c r="AK13" s="1" t="s">
        <v>141</v>
      </c>
    </row>
    <row r="14" spans="1:37" ht="69.95" customHeight="1" thickTop="1" thickBot="1">
      <c r="A14" s="24">
        <v>12</v>
      </c>
      <c r="B14" s="24"/>
      <c r="C14" s="24"/>
      <c r="D14" s="24"/>
      <c r="E14" s="24"/>
      <c r="F14" s="24"/>
      <c r="G14" s="24"/>
      <c r="H14" s="24"/>
      <c r="I14" s="24"/>
      <c r="J14" s="24"/>
      <c r="K14" s="24" t="str">
        <f>IF(J14="","",(IF(INDEX(Table3[شماره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14" s="24"/>
      <c r="M14" s="16" t="str">
        <f>IF(COUNTIF(AD:AD,AD14)&gt;1,(IF(COUNTIF($AD$3:AD14,AD14)&gt;1,IF(AD14="","",0.5),IF(AD14="","",1))),(IF(AD14="","",1)))</f>
        <v/>
      </c>
      <c r="N14" s="9" t="str">
        <f>IF(Table2[[#This Row],[تدریس برای اولین بار]]="اولین بار",1.5,IF(E14="","",1))</f>
        <v/>
      </c>
      <c r="O14" s="17" t="str">
        <f>IF(F14="","",1/Table2[[#This Row],[تعداد مدرسین مشترک]])</f>
        <v/>
      </c>
      <c r="P14" s="18" t="str">
        <f>IF(Table2[[#This Row],[نوع درس]]="","",1)</f>
        <v/>
      </c>
      <c r="Q14" s="19" t="str">
        <f>IF(Table2[[#This Row],[نوع تدریس]]="حق التدریس",0.5,IF(Table2[[#This Row],[نوع تدریس]]="","",1))</f>
        <v/>
      </c>
      <c r="R14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14" s="21" t="str">
        <f>IF(OR(M14="",N14="",O14="",P14="",Q14="",R14=""),"",(R14*Q14*P14*O14*N14*M14)*Table2[[#This Row],[تعداد واحد]])</f>
        <v/>
      </c>
      <c r="T14" s="15" t="str">
        <f>IF(Table1[[#This Row],[مجموع]]="","",IF(B14=B15,"",IF(B14=B13,IF((V13+Table1[[#This Row],[مجموع]])&gt;6,6,(V13+Table1[[#This Row],[مجموع]])),IF(V14&gt;6,6,V14))))</f>
        <v/>
      </c>
      <c r="U14" s="22"/>
      <c r="V14" s="5" t="e">
        <f>IF(B13=B14,Table1[[#This Row],[مجموع]]+V13,Table1[[#This Row],[مجموع]])</f>
        <v>#VALUE!</v>
      </c>
      <c r="AD14" t="str">
        <f t="shared" si="0"/>
        <v/>
      </c>
      <c r="AK14" s="1" t="s">
        <v>22</v>
      </c>
    </row>
    <row r="15" spans="1:37" ht="69.95" customHeight="1" thickTop="1" thickBot="1">
      <c r="A15" s="24">
        <v>13</v>
      </c>
      <c r="B15" s="24"/>
      <c r="C15" s="24"/>
      <c r="D15" s="24"/>
      <c r="E15" s="24"/>
      <c r="F15" s="24"/>
      <c r="G15" s="24"/>
      <c r="H15" s="24"/>
      <c r="I15" s="24"/>
      <c r="J15" s="24"/>
      <c r="K15" s="24" t="str">
        <f>IF(J15="","",(IF(INDEX(Table3[شماره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15" s="24"/>
      <c r="M15" s="16" t="str">
        <f>IF(COUNTIF(AD:AD,AD15)&gt;1,(IF(COUNTIF($AD$3:AD15,AD15)&gt;1,IF(AD15="","",0.5),IF(AD15="","",1))),(IF(AD15="","",1)))</f>
        <v/>
      </c>
      <c r="N15" s="9" t="str">
        <f>IF(Table2[[#This Row],[تدریس برای اولین بار]]="اولین بار",1.5,IF(E15="","",1))</f>
        <v/>
      </c>
      <c r="O15" s="17" t="str">
        <f>IF(F15="","",1/Table2[[#This Row],[تعداد مدرسین مشترک]])</f>
        <v/>
      </c>
      <c r="P15" s="18" t="str">
        <f>IF(Table2[[#This Row],[نوع درس]]="","",1)</f>
        <v/>
      </c>
      <c r="Q15" s="19" t="str">
        <f>IF(Table2[[#This Row],[نوع تدریس]]="حق التدریس",0.5,IF(Table2[[#This Row],[نوع تدریس]]="","",1))</f>
        <v/>
      </c>
      <c r="R15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15" s="21" t="str">
        <f>IF(OR(M15="",N15="",O15="",P15="",Q15="",R15=""),"",(R15*Q15*P15*O15*N15*M15)*Table2[[#This Row],[تعداد واحد]])</f>
        <v/>
      </c>
      <c r="T15" s="15" t="str">
        <f>IF(Table1[[#This Row],[مجموع]]="","",IF(B15=B16,"",IF(B15=B14,IF((V14+Table1[[#This Row],[مجموع]])&gt;6,6,(V14+Table1[[#This Row],[مجموع]])),IF(V15&gt;6,6,V15))))</f>
        <v/>
      </c>
      <c r="U15" s="22"/>
      <c r="V15" s="5" t="e">
        <f>IF(B14=B15,Table1[[#This Row],[مجموع]]+V14,Table1[[#This Row],[مجموع]])</f>
        <v>#VALUE!</v>
      </c>
      <c r="AD15" t="str">
        <f t="shared" si="0"/>
        <v/>
      </c>
      <c r="AK15" s="1" t="s">
        <v>21</v>
      </c>
    </row>
    <row r="16" spans="1:37" ht="69.95" customHeight="1" thickTop="1" thickBot="1">
      <c r="A16" s="24">
        <v>14</v>
      </c>
      <c r="B16" s="24"/>
      <c r="C16" s="24"/>
      <c r="D16" s="24"/>
      <c r="E16" s="24"/>
      <c r="F16" s="24"/>
      <c r="G16" s="24"/>
      <c r="H16" s="24"/>
      <c r="I16" s="24"/>
      <c r="J16" s="24"/>
      <c r="K16" s="24" t="str">
        <f>IF(J16="","",(IF(INDEX(Table3[شماره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16" s="24"/>
      <c r="M16" s="16" t="str">
        <f>IF(COUNTIF(AD:AD,AD16)&gt;1,(IF(COUNTIF($AD$3:AD16,AD16)&gt;1,IF(AD16="","",0.5),IF(AD16="","",1))),(IF(AD16="","",1)))</f>
        <v/>
      </c>
      <c r="N16" s="9" t="str">
        <f>IF(Table2[[#This Row],[تدریس برای اولین بار]]="اولین بار",1.5,IF(E16="","",1))</f>
        <v/>
      </c>
      <c r="O16" s="17" t="str">
        <f>IF(F16="","",1/Table2[[#This Row],[تعداد مدرسین مشترک]])</f>
        <v/>
      </c>
      <c r="P16" s="18" t="str">
        <f>IF(Table2[[#This Row],[نوع درس]]="","",1)</f>
        <v/>
      </c>
      <c r="Q16" s="19" t="str">
        <f>IF(Table2[[#This Row],[نوع تدریس]]="حق التدریس",0.5,IF(Table2[[#This Row],[نوع تدریس]]="","",1))</f>
        <v/>
      </c>
      <c r="R16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16" s="21" t="str">
        <f>IF(OR(M16="",N16="",O16="",P16="",Q16="",R16=""),"",(R16*Q16*P16*O16*N16*M16)*Table2[[#This Row],[تعداد واحد]])</f>
        <v/>
      </c>
      <c r="T16" s="15" t="str">
        <f>IF(Table1[[#This Row],[مجموع]]="","",IF(B16=B17,"",IF(B16=B15,IF((V15+Table1[[#This Row],[مجموع]])&gt;6,6,(V15+Table1[[#This Row],[مجموع]])),IF(V16&gt;6,6,V16))))</f>
        <v/>
      </c>
      <c r="U16" s="22"/>
      <c r="V16" s="5" t="e">
        <f>IF(B15=B16,Table1[[#This Row],[مجموع]]+V15,Table1[[#This Row],[مجموع]])</f>
        <v>#VALUE!</v>
      </c>
      <c r="AD16" t="str">
        <f t="shared" si="0"/>
        <v/>
      </c>
      <c r="AK16" s="1" t="s">
        <v>23</v>
      </c>
    </row>
    <row r="17" spans="1:37" ht="69.95" customHeight="1" thickTop="1" thickBot="1">
      <c r="A17" s="24">
        <v>15</v>
      </c>
      <c r="B17" s="24"/>
      <c r="C17" s="24"/>
      <c r="D17" s="24"/>
      <c r="E17" s="24"/>
      <c r="F17" s="24"/>
      <c r="G17" s="24"/>
      <c r="H17" s="24"/>
      <c r="I17" s="24"/>
      <c r="J17" s="24"/>
      <c r="K17" s="24" t="str">
        <f>IF(J17="","",(IF(INDEX(Table3[شماره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17" s="24"/>
      <c r="M17" s="16" t="str">
        <f>IF(COUNTIF(AD:AD,AD17)&gt;1,(IF(COUNTIF($AD$3:AD17,AD17)&gt;1,IF(AD17="","",0.5),IF(AD17="","",1))),(IF(AD17="","",1)))</f>
        <v/>
      </c>
      <c r="N17" s="9" t="str">
        <f>IF(Table2[[#This Row],[تدریس برای اولین بار]]="اولین بار",1.5,IF(E17="","",1))</f>
        <v/>
      </c>
      <c r="O17" s="17" t="str">
        <f>IF(F17="","",1/Table2[[#This Row],[تعداد مدرسین مشترک]])</f>
        <v/>
      </c>
      <c r="P17" s="18" t="str">
        <f>IF(Table2[[#This Row],[نوع درس]]="","",1)</f>
        <v/>
      </c>
      <c r="Q17" s="19" t="str">
        <f>IF(Table2[[#This Row],[نوع تدریس]]="حق التدریس",0.5,IF(Table2[[#This Row],[نوع تدریس]]="","",1))</f>
        <v/>
      </c>
      <c r="R17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17" s="21" t="str">
        <f>IF(OR(M17="",N17="",O17="",P17="",Q17="",R17=""),"",(R17*Q17*P17*O17*N17*M17)*Table2[[#This Row],[تعداد واحد]])</f>
        <v/>
      </c>
      <c r="T17" s="15" t="str">
        <f>IF(Table1[[#This Row],[مجموع]]="","",IF(B17=B18,"",IF(B17=B16,IF((V16+Table1[[#This Row],[مجموع]])&gt;6,6,(V16+Table1[[#This Row],[مجموع]])),IF(V17&gt;6,6,V17))))</f>
        <v/>
      </c>
      <c r="U17" s="22"/>
      <c r="V17" s="5" t="e">
        <f>IF(B16=B17,Table1[[#This Row],[مجموع]]+V16,Table1[[#This Row],[مجموع]])</f>
        <v>#VALUE!</v>
      </c>
      <c r="AD17" t="str">
        <f t="shared" si="0"/>
        <v/>
      </c>
      <c r="AK17" s="1" t="s">
        <v>24</v>
      </c>
    </row>
    <row r="18" spans="1:37" ht="69.95" customHeight="1" thickTop="1" thickBot="1">
      <c r="A18" s="24">
        <v>16</v>
      </c>
      <c r="B18" s="24"/>
      <c r="C18" s="24"/>
      <c r="D18" s="24"/>
      <c r="E18" s="24"/>
      <c r="F18" s="24"/>
      <c r="G18" s="24"/>
      <c r="H18" s="24"/>
      <c r="I18" s="24"/>
      <c r="J18" s="24"/>
      <c r="K18" s="24" t="str">
        <f>IF(J18="","",(IF(INDEX(Table3[شماره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18" s="24"/>
      <c r="M18" s="16" t="str">
        <f>IF(COUNTIF(AD:AD,AD18)&gt;1,(IF(COUNTIF($AD$3:AD18,AD18)&gt;1,IF(AD18="","",0.5),IF(AD18="","",1))),(IF(AD18="","",1)))</f>
        <v/>
      </c>
      <c r="N18" s="9" t="str">
        <f>IF(Table2[[#This Row],[تدریس برای اولین بار]]="اولین بار",1.5,IF(E18="","",1))</f>
        <v/>
      </c>
      <c r="O18" s="17" t="str">
        <f>IF(F18="","",1/Table2[[#This Row],[تعداد مدرسین مشترک]])</f>
        <v/>
      </c>
      <c r="P18" s="18" t="str">
        <f>IF(Table2[[#This Row],[نوع درس]]="","",1)</f>
        <v/>
      </c>
      <c r="Q18" s="19" t="str">
        <f>IF(Table2[[#This Row],[نوع تدریس]]="حق التدریس",0.5,IF(Table2[[#This Row],[نوع تدریس]]="","",1))</f>
        <v/>
      </c>
      <c r="R18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18" s="21" t="str">
        <f>IF(OR(M18="",N18="",O18="",P18="",Q18="",R18=""),"",(R18*Q18*P18*O18*N18*M18)*Table2[[#This Row],[تعداد واحد]])</f>
        <v/>
      </c>
      <c r="T18" s="15" t="str">
        <f>IF(Table1[[#This Row],[مجموع]]="","",IF(B18=B19,"",IF(B18=B17,IF((V17+Table1[[#This Row],[مجموع]])&gt;6,6,(V17+Table1[[#This Row],[مجموع]])),IF(V18&gt;6,6,V18))))</f>
        <v/>
      </c>
      <c r="U18" s="22"/>
      <c r="V18" s="5" t="e">
        <f>IF(B17=B18,Table1[[#This Row],[مجموع]]+V17,Table1[[#This Row],[مجموع]])</f>
        <v>#VALUE!</v>
      </c>
      <c r="AD18" t="str">
        <f t="shared" si="0"/>
        <v/>
      </c>
      <c r="AK18" s="1" t="s">
        <v>25</v>
      </c>
    </row>
    <row r="19" spans="1:37" ht="69.95" customHeight="1" thickTop="1" thickBot="1">
      <c r="A19" s="24">
        <v>17</v>
      </c>
      <c r="B19" s="24"/>
      <c r="C19" s="24"/>
      <c r="D19" s="24"/>
      <c r="E19" s="24"/>
      <c r="F19" s="24"/>
      <c r="G19" s="24"/>
      <c r="H19" s="24"/>
      <c r="I19" s="24"/>
      <c r="J19" s="24"/>
      <c r="K19" s="24" t="str">
        <f>IF(J19="","",(IF(INDEX(Table3[شماره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19" s="24"/>
      <c r="M19" s="16" t="str">
        <f>IF(COUNTIF(AD:AD,AD19)&gt;1,(IF(COUNTIF($AD$3:AD19,AD19)&gt;1,IF(AD19="","",0.5),IF(AD19="","",1))),(IF(AD19="","",1)))</f>
        <v/>
      </c>
      <c r="N19" s="9" t="str">
        <f>IF(Table2[[#This Row],[تدریس برای اولین بار]]="اولین بار",1.5,IF(E19="","",1))</f>
        <v/>
      </c>
      <c r="O19" s="17" t="str">
        <f>IF(F19="","",1/Table2[[#This Row],[تعداد مدرسین مشترک]])</f>
        <v/>
      </c>
      <c r="P19" s="18" t="str">
        <f>IF(Table2[[#This Row],[نوع درس]]="","",1)</f>
        <v/>
      </c>
      <c r="Q19" s="19" t="str">
        <f>IF(Table2[[#This Row],[نوع تدریس]]="حق التدریس",0.5,IF(Table2[[#This Row],[نوع تدریس]]="","",1))</f>
        <v/>
      </c>
      <c r="R19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19" s="21" t="str">
        <f>IF(OR(M19="",N19="",O19="",P19="",Q19="",R19=""),"",(R19*Q19*P19*O19*N19*M19)*Table2[[#This Row],[تعداد واحد]])</f>
        <v/>
      </c>
      <c r="T19" s="15" t="str">
        <f>IF(Table1[[#This Row],[مجموع]]="","",IF(B19=B20,"",IF(B19=B18,IF((V18+Table1[[#This Row],[مجموع]])&gt;6,6,(V18+Table1[[#This Row],[مجموع]])),IF(V19&gt;6,6,V19))))</f>
        <v/>
      </c>
      <c r="U19" s="22"/>
      <c r="V19" s="5" t="e">
        <f>IF(B18=B19,Table1[[#This Row],[مجموع]]+V18,Table1[[#This Row],[مجموع]])</f>
        <v>#VALUE!</v>
      </c>
      <c r="AD19" t="str">
        <f t="shared" si="0"/>
        <v/>
      </c>
      <c r="AK19" s="1" t="s">
        <v>26</v>
      </c>
    </row>
    <row r="20" spans="1:37" ht="69.95" customHeight="1" thickTop="1" thickBot="1">
      <c r="A20" s="24">
        <v>18</v>
      </c>
      <c r="B20" s="24"/>
      <c r="C20" s="24"/>
      <c r="D20" s="24"/>
      <c r="E20" s="24"/>
      <c r="F20" s="24"/>
      <c r="G20" s="24"/>
      <c r="H20" s="24"/>
      <c r="I20" s="24"/>
      <c r="J20" s="24"/>
      <c r="K20" s="24" t="str">
        <f>IF(J20="","",(IF(INDEX(Table3[شماره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20" s="24"/>
      <c r="M20" s="16" t="str">
        <f>IF(COUNTIF(AD:AD,AD20)&gt;1,(IF(COUNTIF($AD$3:AD20,AD20)&gt;1,IF(AD20="","",0.5),IF(AD20="","",1))),(IF(AD20="","",1)))</f>
        <v/>
      </c>
      <c r="N20" s="9" t="str">
        <f>IF(Table2[[#This Row],[تدریس برای اولین بار]]="اولین بار",1.5,IF(E20="","",1))</f>
        <v/>
      </c>
      <c r="O20" s="17" t="str">
        <f>IF(F20="","",1/Table2[[#This Row],[تعداد مدرسین مشترک]])</f>
        <v/>
      </c>
      <c r="P20" s="18" t="str">
        <f>IF(Table2[[#This Row],[نوع درس]]="","",1)</f>
        <v/>
      </c>
      <c r="Q20" s="19" t="str">
        <f>IF(Table2[[#This Row],[نوع تدریس]]="حق التدریس",0.5,IF(Table2[[#This Row],[نوع تدریس]]="","",1))</f>
        <v/>
      </c>
      <c r="R20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20" s="21" t="str">
        <f>IF(OR(M20="",N20="",O20="",P20="",Q20="",R20=""),"",(R20*Q20*P20*O20*N20*M20)*Table2[[#This Row],[تعداد واحد]])</f>
        <v/>
      </c>
      <c r="T20" s="15" t="str">
        <f>IF(Table1[[#This Row],[مجموع]]="","",IF(B20=B21,"",IF(B20=B19,IF((V19+Table1[[#This Row],[مجموع]])&gt;6,6,(V19+Table1[[#This Row],[مجموع]])),IF(V20&gt;6,6,V20))))</f>
        <v/>
      </c>
      <c r="U20" s="22"/>
      <c r="V20" s="5" t="e">
        <f>IF(B19=B20,Table1[[#This Row],[مجموع]]+V19,Table1[[#This Row],[مجموع]])</f>
        <v>#VALUE!</v>
      </c>
      <c r="AD20" t="str">
        <f t="shared" si="0"/>
        <v/>
      </c>
      <c r="AK20" s="1" t="s">
        <v>27</v>
      </c>
    </row>
    <row r="21" spans="1:37" ht="69.95" customHeight="1" thickTop="1" thickBot="1">
      <c r="A21" s="24">
        <v>19</v>
      </c>
      <c r="B21" s="24"/>
      <c r="C21" s="24"/>
      <c r="D21" s="24"/>
      <c r="E21" s="24"/>
      <c r="F21" s="24"/>
      <c r="G21" s="24"/>
      <c r="H21" s="24"/>
      <c r="I21" s="24"/>
      <c r="J21" s="24"/>
      <c r="K21" s="24" t="str">
        <f>IF(J21="","",(IF(INDEX(Table3[شماره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21" s="24"/>
      <c r="M21" s="16" t="str">
        <f>IF(COUNTIF(AD:AD,AD21)&gt;1,(IF(COUNTIF($AD$3:AD21,AD21)&gt;1,IF(AD21="","",0.5),IF(AD21="","",1))),(IF(AD21="","",1)))</f>
        <v/>
      </c>
      <c r="N21" s="9" t="str">
        <f>IF(Table2[[#This Row],[تدریس برای اولین بار]]="اولین بار",1.5,IF(E21="","",1))</f>
        <v/>
      </c>
      <c r="O21" s="17" t="str">
        <f>IF(F21="","",1/Table2[[#This Row],[تعداد مدرسین مشترک]])</f>
        <v/>
      </c>
      <c r="P21" s="18" t="str">
        <f>IF(Table2[[#This Row],[نوع درس]]="","",1)</f>
        <v/>
      </c>
      <c r="Q21" s="19" t="str">
        <f>IF(Table2[[#This Row],[نوع تدریس]]="حق التدریس",0.5,IF(Table2[[#This Row],[نوع تدریس]]="","",1))</f>
        <v/>
      </c>
      <c r="R21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21" s="21" t="str">
        <f>IF(OR(M21="",N21="",O21="",P21="",Q21="",R21=""),"",(R21*Q21*P21*O21*N21*M21)*Table2[[#This Row],[تعداد واحد]])</f>
        <v/>
      </c>
      <c r="T21" s="15" t="str">
        <f>IF(Table1[[#This Row],[مجموع]]="","",IF(B21=B22,"",IF(B21=B20,IF((V20+Table1[[#This Row],[مجموع]])&gt;6,6,(V20+Table1[[#This Row],[مجموع]])),IF(V21&gt;6,6,V21))))</f>
        <v/>
      </c>
      <c r="U21" s="22"/>
      <c r="V21" s="5" t="e">
        <f>IF(B20=B21,Table1[[#This Row],[مجموع]]+V20,Table1[[#This Row],[مجموع]])</f>
        <v>#VALUE!</v>
      </c>
      <c r="AD21" t="str">
        <f t="shared" si="0"/>
        <v/>
      </c>
      <c r="AK21" s="1" t="s">
        <v>28</v>
      </c>
    </row>
    <row r="22" spans="1:37" ht="69.95" customHeight="1" thickTop="1" thickBot="1">
      <c r="A22" s="24">
        <v>20</v>
      </c>
      <c r="B22" s="24"/>
      <c r="C22" s="24"/>
      <c r="D22" s="24"/>
      <c r="E22" s="24"/>
      <c r="F22" s="24"/>
      <c r="G22" s="24"/>
      <c r="H22" s="24"/>
      <c r="I22" s="24"/>
      <c r="J22" s="24"/>
      <c r="K22" s="24" t="str">
        <f>IF(J22="","",(IF(INDEX(Table3[شماره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22" s="24"/>
      <c r="M22" s="16" t="str">
        <f>IF(COUNTIF(AD:AD,AD22)&gt;1,(IF(COUNTIF($AD$3:AD22,AD22)&gt;1,IF(AD22="","",0.5),IF(AD22="","",1))),(IF(AD22="","",1)))</f>
        <v/>
      </c>
      <c r="N22" s="9" t="str">
        <f>IF(Table2[[#This Row],[تدریس برای اولین بار]]="اولین بار",1.5,IF(E22="","",1))</f>
        <v/>
      </c>
      <c r="O22" s="17" t="str">
        <f>IF(F22="","",1/Table2[[#This Row],[تعداد مدرسین مشترک]])</f>
        <v/>
      </c>
      <c r="P22" s="18" t="str">
        <f>IF(Table2[[#This Row],[نوع درس]]="","",1)</f>
        <v/>
      </c>
      <c r="Q22" s="19" t="str">
        <f>IF(Table2[[#This Row],[نوع تدریس]]="حق التدریس",0.5,IF(Table2[[#This Row],[نوع تدریس]]="","",1))</f>
        <v/>
      </c>
      <c r="R22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22" s="21" t="str">
        <f>IF(OR(M22="",N22="",O22="",P22="",Q22="",R22=""),"",(R22*Q22*P22*O22*N22*M22)*Table2[[#This Row],[تعداد واحد]])</f>
        <v/>
      </c>
      <c r="T22" s="15" t="str">
        <f>IF(Table1[[#This Row],[مجموع]]="","",IF(B22=B23,"",IF(B22=B21,IF((V21+Table1[[#This Row],[مجموع]])&gt;6,6,(V21+Table1[[#This Row],[مجموع]])),IF(V22&gt;6,6,V22))))</f>
        <v/>
      </c>
      <c r="U22" s="22"/>
      <c r="V22" s="5" t="e">
        <f>IF(B21=B22,Table1[[#This Row],[مجموع]]+V21,Table1[[#This Row],[مجموع]])</f>
        <v>#VALUE!</v>
      </c>
      <c r="AD22" t="str">
        <f t="shared" si="0"/>
        <v/>
      </c>
      <c r="AK22" s="1" t="s">
        <v>29</v>
      </c>
    </row>
    <row r="23" spans="1:37" ht="69.95" customHeight="1" thickTop="1" thickBot="1">
      <c r="A23" s="24">
        <v>21</v>
      </c>
      <c r="B23" s="24"/>
      <c r="C23" s="24"/>
      <c r="D23" s="24"/>
      <c r="E23" s="24"/>
      <c r="F23" s="24"/>
      <c r="G23" s="24"/>
      <c r="H23" s="24"/>
      <c r="I23" s="24"/>
      <c r="J23" s="24"/>
      <c r="K23" s="24" t="str">
        <f>IF(J23="","",(IF(INDEX(Table3[شماره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23" s="24"/>
      <c r="M23" s="16" t="str">
        <f>IF(COUNTIF(AD:AD,AD23)&gt;1,(IF(COUNTIF($AD$3:AD23,AD23)&gt;1,IF(AD23="","",0.5),IF(AD23="","",1))),(IF(AD23="","",1)))</f>
        <v/>
      </c>
      <c r="N23" s="9" t="str">
        <f>IF(Table2[[#This Row],[تدریس برای اولین بار]]="اولین بار",1.5,IF(E23="","",1))</f>
        <v/>
      </c>
      <c r="O23" s="17" t="str">
        <f>IF(F23="","",1/Table2[[#This Row],[تعداد مدرسین مشترک]])</f>
        <v/>
      </c>
      <c r="P23" s="18" t="str">
        <f>IF(Table2[[#This Row],[نوع درس]]="","",1)</f>
        <v/>
      </c>
      <c r="Q23" s="19" t="str">
        <f>IF(Table2[[#This Row],[نوع تدریس]]="حق التدریس",0.5,IF(Table2[[#This Row],[نوع تدریس]]="","",1))</f>
        <v/>
      </c>
      <c r="R23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23" s="21" t="str">
        <f>IF(OR(M23="",N23="",O23="",P23="",Q23="",R23=""),"",(R23*Q23*P23*O23*N23*M23)*Table2[[#This Row],[تعداد واحد]])</f>
        <v/>
      </c>
      <c r="T23" s="15" t="str">
        <f>IF(Table1[[#This Row],[مجموع]]="","",IF(B23=B24,"",IF(B23=B22,IF((V22+Table1[[#This Row],[مجموع]])&gt;6,6,(V22+Table1[[#This Row],[مجموع]])),IF(V23&gt;6,6,V23))))</f>
        <v/>
      </c>
      <c r="U23" s="22"/>
      <c r="V23" s="5" t="e">
        <f>IF(B22=B23,Table1[[#This Row],[مجموع]]+V22,Table1[[#This Row],[مجموع]])</f>
        <v>#VALUE!</v>
      </c>
      <c r="AD23" t="str">
        <f t="shared" si="0"/>
        <v/>
      </c>
      <c r="AK23" s="1" t="s">
        <v>30</v>
      </c>
    </row>
    <row r="24" spans="1:37" ht="69.95" customHeight="1" thickTop="1" thickBot="1">
      <c r="A24" s="24">
        <v>22</v>
      </c>
      <c r="B24" s="24"/>
      <c r="C24" s="24"/>
      <c r="D24" s="24"/>
      <c r="E24" s="24"/>
      <c r="F24" s="24"/>
      <c r="G24" s="24"/>
      <c r="H24" s="24"/>
      <c r="I24" s="24"/>
      <c r="J24" s="24"/>
      <c r="K24" s="24" t="str">
        <f>IF(J24="","",(IF(INDEX(Table3[شماره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24" s="24"/>
      <c r="M24" s="16" t="str">
        <f>IF(COUNTIF(AD:AD,AD24)&gt;1,(IF(COUNTIF($AD$3:AD24,AD24)&gt;1,IF(AD24="","",0.5),IF(AD24="","",1))),(IF(AD24="","",1)))</f>
        <v/>
      </c>
      <c r="N24" s="9" t="str">
        <f>IF(Table2[[#This Row],[تدریس برای اولین بار]]="اولین بار",1.5,IF(E24="","",1))</f>
        <v/>
      </c>
      <c r="O24" s="17" t="str">
        <f>IF(F24="","",1/Table2[[#This Row],[تعداد مدرسین مشترک]])</f>
        <v/>
      </c>
      <c r="P24" s="18" t="str">
        <f>IF(Table2[[#This Row],[نوع درس]]="","",1)</f>
        <v/>
      </c>
      <c r="Q24" s="19" t="str">
        <f>IF(Table2[[#This Row],[نوع تدریس]]="حق التدریس",0.5,IF(Table2[[#This Row],[نوع تدریس]]="","",1))</f>
        <v/>
      </c>
      <c r="R24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24" s="21" t="str">
        <f>IF(OR(M24="",N24="",O24="",P24="",Q24="",R24=""),"",(R24*Q24*P24*O24*N24*M24)*Table2[[#This Row],[تعداد واحد]])</f>
        <v/>
      </c>
      <c r="T24" s="15" t="str">
        <f>IF(Table1[[#This Row],[مجموع]]="","",IF(B24=B25,"",IF(B24=B23,IF((V23+Table1[[#This Row],[مجموع]])&gt;6,6,(V23+Table1[[#This Row],[مجموع]])),IF(V24&gt;6,6,V24))))</f>
        <v/>
      </c>
      <c r="U24" s="22"/>
      <c r="V24" s="5" t="e">
        <f>IF(B23=B24,Table1[[#This Row],[مجموع]]+V23,Table1[[#This Row],[مجموع]])</f>
        <v>#VALUE!</v>
      </c>
      <c r="AD24" t="str">
        <f t="shared" si="0"/>
        <v/>
      </c>
      <c r="AK24" s="1" t="s">
        <v>31</v>
      </c>
    </row>
    <row r="25" spans="1:37" ht="69.95" customHeight="1" thickTop="1" thickBot="1">
      <c r="A25" s="24">
        <v>23</v>
      </c>
      <c r="B25" s="24"/>
      <c r="C25" s="24"/>
      <c r="D25" s="24"/>
      <c r="E25" s="24"/>
      <c r="F25" s="24"/>
      <c r="G25" s="24"/>
      <c r="H25" s="24"/>
      <c r="I25" s="24"/>
      <c r="J25" s="24"/>
      <c r="K25" s="24" t="str">
        <f>IF(J25="","",(IF(INDEX(Table3[شماره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25" s="24"/>
      <c r="M25" s="16" t="str">
        <f>IF(COUNTIF(AD:AD,AD25)&gt;1,(IF(COUNTIF($AD$3:AD25,AD25)&gt;1,IF(AD25="","",0.5),IF(AD25="","",1))),(IF(AD25="","",1)))</f>
        <v/>
      </c>
      <c r="N25" s="9" t="str">
        <f>IF(Table2[[#This Row],[تدریس برای اولین بار]]="اولین بار",1.5,IF(E25="","",1))</f>
        <v/>
      </c>
      <c r="O25" s="17" t="str">
        <f>IF(F25="","",1/Table2[[#This Row],[تعداد مدرسین مشترک]])</f>
        <v/>
      </c>
      <c r="P25" s="18" t="str">
        <f>IF(Table2[[#This Row],[نوع درس]]="","",1)</f>
        <v/>
      </c>
      <c r="Q25" s="19" t="str">
        <f>IF(Table2[[#This Row],[نوع تدریس]]="حق التدریس",0.5,IF(Table2[[#This Row],[نوع تدریس]]="","",1))</f>
        <v/>
      </c>
      <c r="R25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25" s="21" t="str">
        <f>IF(OR(M25="",N25="",O25="",P25="",Q25="",R25=""),"",(R25*Q25*P25*O25*N25*M25)*Table2[[#This Row],[تعداد واحد]])</f>
        <v/>
      </c>
      <c r="T25" s="15" t="str">
        <f>IF(Table1[[#This Row],[مجموع]]="","",IF(B25=B26,"",IF(B25=B24,IF((V24+Table1[[#This Row],[مجموع]])&gt;6,6,(V24+Table1[[#This Row],[مجموع]])),IF(V25&gt;6,6,V25))))</f>
        <v/>
      </c>
      <c r="U25" s="22"/>
      <c r="V25" s="5" t="e">
        <f>IF(B24=B25,Table1[[#This Row],[مجموع]]+V24,Table1[[#This Row],[مجموع]])</f>
        <v>#VALUE!</v>
      </c>
      <c r="AD25" t="str">
        <f t="shared" si="0"/>
        <v/>
      </c>
      <c r="AK25" s="1" t="s">
        <v>32</v>
      </c>
    </row>
    <row r="26" spans="1:37" ht="69.95" customHeight="1" thickTop="1" thickBot="1">
      <c r="A26" s="24">
        <v>24</v>
      </c>
      <c r="B26" s="24"/>
      <c r="C26" s="24"/>
      <c r="D26" s="24"/>
      <c r="E26" s="24"/>
      <c r="F26" s="24"/>
      <c r="G26" s="24"/>
      <c r="H26" s="24"/>
      <c r="I26" s="24"/>
      <c r="J26" s="24"/>
      <c r="K26" s="24" t="str">
        <f>IF(J26="","",(IF(INDEX(Table3[شماره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26" s="24"/>
      <c r="M26" s="16" t="str">
        <f>IF(COUNTIF(AD:AD,AD26)&gt;1,(IF(COUNTIF($AD$3:AD26,AD26)&gt;1,IF(AD26="","",0.5),IF(AD26="","",1))),(IF(AD26="","",1)))</f>
        <v/>
      </c>
      <c r="N26" s="9" t="str">
        <f>IF(Table2[[#This Row],[تدریس برای اولین بار]]="اولین بار",1.5,IF(E26="","",1))</f>
        <v/>
      </c>
      <c r="O26" s="17" t="str">
        <f>IF(F26="","",1/Table2[[#This Row],[تعداد مدرسین مشترک]])</f>
        <v/>
      </c>
      <c r="P26" s="18" t="str">
        <f>IF(Table2[[#This Row],[نوع درس]]="","",1)</f>
        <v/>
      </c>
      <c r="Q26" s="19" t="str">
        <f>IF(Table2[[#This Row],[نوع تدریس]]="حق التدریس",0.5,IF(Table2[[#This Row],[نوع تدریس]]="","",1))</f>
        <v/>
      </c>
      <c r="R26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26" s="21" t="str">
        <f>IF(OR(M26="",N26="",O26="",P26="",Q26="",R26=""),"",(R26*Q26*P26*O26*N26*M26)*Table2[[#This Row],[تعداد واحد]])</f>
        <v/>
      </c>
      <c r="T26" s="15" t="str">
        <f>IF(Table1[[#This Row],[مجموع]]="","",IF(B26=B27,"",IF(B26=B25,IF((V25+Table1[[#This Row],[مجموع]])&gt;6,6,(V25+Table1[[#This Row],[مجموع]])),IF(V26&gt;6,6,V26))))</f>
        <v/>
      </c>
      <c r="U26" s="22"/>
      <c r="V26" s="5" t="e">
        <f>IF(B25=B26,Table1[[#This Row],[مجموع]]+V25,Table1[[#This Row],[مجموع]])</f>
        <v>#VALUE!</v>
      </c>
      <c r="AD26" t="str">
        <f t="shared" si="0"/>
        <v/>
      </c>
      <c r="AK26" s="1" t="s">
        <v>33</v>
      </c>
    </row>
    <row r="27" spans="1:37" ht="69.95" customHeight="1" thickTop="1" thickBot="1">
      <c r="A27" s="24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4" t="str">
        <f>IF(J27="","",(IF(INDEX(Table3[شماره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27" s="24"/>
      <c r="M27" s="16" t="str">
        <f>IF(COUNTIF(AD:AD,AD27)&gt;1,(IF(COUNTIF($AD$3:AD27,AD27)&gt;1,IF(AD27="","",0.5),IF(AD27="","",1))),(IF(AD27="","",1)))</f>
        <v/>
      </c>
      <c r="N27" s="9" t="str">
        <f>IF(Table2[[#This Row],[تدریس برای اولین بار]]="اولین بار",1.5,IF(E27="","",1))</f>
        <v/>
      </c>
      <c r="O27" s="17" t="str">
        <f>IF(F27="","",1/Table2[[#This Row],[تعداد مدرسین مشترک]])</f>
        <v/>
      </c>
      <c r="P27" s="18" t="str">
        <f>IF(Table2[[#This Row],[نوع درس]]="","",1)</f>
        <v/>
      </c>
      <c r="Q27" s="19" t="str">
        <f>IF(Table2[[#This Row],[نوع تدریس]]="حق التدریس",0.5,IF(Table2[[#This Row],[نوع تدریس]]="","",1))</f>
        <v/>
      </c>
      <c r="R27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27" s="21" t="str">
        <f>IF(OR(M27="",N27="",O27="",P27="",Q27="",R27=""),"",(R27*Q27*P27*O27*N27*M27)*Table2[[#This Row],[تعداد واحد]])</f>
        <v/>
      </c>
      <c r="T27" s="15" t="str">
        <f>IF(Table1[[#This Row],[مجموع]]="","",IF(B27=B28,"",IF(B27=B26,IF((V26+Table1[[#This Row],[مجموع]])&gt;6,6,(V26+Table1[[#This Row],[مجموع]])),IF(V27&gt;6,6,V27))))</f>
        <v/>
      </c>
      <c r="U27" s="22"/>
      <c r="V27" s="5" t="e">
        <f>IF(B26=B27,Table1[[#This Row],[مجموع]]+V26,Table1[[#This Row],[مجموع]])</f>
        <v>#VALUE!</v>
      </c>
      <c r="AD27" t="str">
        <f t="shared" si="0"/>
        <v/>
      </c>
      <c r="AK27" s="1" t="s">
        <v>34</v>
      </c>
    </row>
    <row r="28" spans="1:37" ht="69.95" customHeight="1" thickTop="1" thickBot="1">
      <c r="A28" s="24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 t="str">
        <f>IF(J28="","",(IF(INDEX(Table3[شماره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28" s="24"/>
      <c r="M28" s="16" t="str">
        <f>IF(COUNTIF(AD:AD,AD28)&gt;1,(IF(COUNTIF($AD$3:AD28,AD28)&gt;1,IF(AD28="","",0.5),IF(AD28="","",1))),(IF(AD28="","",1)))</f>
        <v/>
      </c>
      <c r="N28" s="9" t="str">
        <f>IF(Table2[[#This Row],[تدریس برای اولین بار]]="اولین بار",1.5,IF(E28="","",1))</f>
        <v/>
      </c>
      <c r="O28" s="17" t="str">
        <f>IF(F28="","",1/Table2[[#This Row],[تعداد مدرسین مشترک]])</f>
        <v/>
      </c>
      <c r="P28" s="18" t="str">
        <f>IF(Table2[[#This Row],[نوع درس]]="","",1)</f>
        <v/>
      </c>
      <c r="Q28" s="19" t="str">
        <f>IF(Table2[[#This Row],[نوع تدریس]]="حق التدریس",0.5,IF(Table2[[#This Row],[نوع تدریس]]="","",1))</f>
        <v/>
      </c>
      <c r="R28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28" s="21" t="str">
        <f>IF(OR(M28="",N28="",O28="",P28="",Q28="",R28=""),"",(R28*Q28*P28*O28*N28*M28)*Table2[[#This Row],[تعداد واحد]])</f>
        <v/>
      </c>
      <c r="T28" s="15" t="str">
        <f>IF(Table1[[#This Row],[مجموع]]="","",IF(B28=B29,"",IF(B28=B27,IF((V27+Table1[[#This Row],[مجموع]])&gt;6,6,(V27+Table1[[#This Row],[مجموع]])),IF(V28&gt;6,6,V28))))</f>
        <v/>
      </c>
      <c r="U28" s="22"/>
      <c r="V28" s="5" t="e">
        <f>IF(B27=B28,Table1[[#This Row],[مجموع]]+V27,Table1[[#This Row],[مجموع]])</f>
        <v>#VALUE!</v>
      </c>
      <c r="AD28" t="str">
        <f t="shared" si="0"/>
        <v/>
      </c>
      <c r="AK28" s="1" t="s">
        <v>35</v>
      </c>
    </row>
    <row r="29" spans="1:37" ht="69.95" customHeight="1" thickTop="1" thickBot="1">
      <c r="A29" s="24">
        <v>27</v>
      </c>
      <c r="B29" s="24"/>
      <c r="C29" s="24"/>
      <c r="D29" s="24"/>
      <c r="E29" s="24"/>
      <c r="F29" s="24"/>
      <c r="G29" s="24"/>
      <c r="H29" s="24"/>
      <c r="I29" s="24"/>
      <c r="J29" s="24"/>
      <c r="K29" s="24" t="str">
        <f>IF(J29="","",(IF(INDEX(Table3[شماره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29" s="24"/>
      <c r="M29" s="16" t="str">
        <f>IF(COUNTIF(AD:AD,AD29)&gt;1,(IF(COUNTIF($AD$3:AD29,AD29)&gt;1,IF(AD29="","",0.5),IF(AD29="","",1))),(IF(AD29="","",1)))</f>
        <v/>
      </c>
      <c r="N29" s="9" t="str">
        <f>IF(Table2[[#This Row],[تدریس برای اولین بار]]="اولین بار",1.5,IF(E29="","",1))</f>
        <v/>
      </c>
      <c r="O29" s="17" t="str">
        <f>IF(F29="","",1/Table2[[#This Row],[تعداد مدرسین مشترک]])</f>
        <v/>
      </c>
      <c r="P29" s="18" t="str">
        <f>IF(Table2[[#This Row],[نوع درس]]="","",1)</f>
        <v/>
      </c>
      <c r="Q29" s="19" t="str">
        <f>IF(Table2[[#This Row],[نوع تدریس]]="حق التدریس",0.5,IF(Table2[[#This Row],[نوع تدریس]]="","",1))</f>
        <v/>
      </c>
      <c r="R29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29" s="21" t="str">
        <f>IF(OR(M29="",N29="",O29="",P29="",Q29="",R29=""),"",(R29*Q29*P29*O29*N29*M29)*Table2[[#This Row],[تعداد واحد]])</f>
        <v/>
      </c>
      <c r="T29" s="15" t="str">
        <f>IF(Table1[[#This Row],[مجموع]]="","",IF(B29=B30,"",IF(B29=B28,IF((V28+Table1[[#This Row],[مجموع]])&gt;6,6,(V28+Table1[[#This Row],[مجموع]])),IF(V29&gt;6,6,V29))))</f>
        <v/>
      </c>
      <c r="U29" s="22"/>
      <c r="V29" s="5" t="e">
        <f>IF(B28=B29,Table1[[#This Row],[مجموع]]+V28,Table1[[#This Row],[مجموع]])</f>
        <v>#VALUE!</v>
      </c>
      <c r="AD29" t="str">
        <f t="shared" si="0"/>
        <v/>
      </c>
      <c r="AK29" s="1" t="s">
        <v>36</v>
      </c>
    </row>
    <row r="30" spans="1:37" ht="69.95" customHeight="1" thickTop="1" thickBot="1">
      <c r="A30" s="24">
        <v>28</v>
      </c>
      <c r="B30" s="24"/>
      <c r="C30" s="24"/>
      <c r="D30" s="24"/>
      <c r="E30" s="24"/>
      <c r="F30" s="24"/>
      <c r="G30" s="24"/>
      <c r="H30" s="24"/>
      <c r="I30" s="24"/>
      <c r="J30" s="24"/>
      <c r="K30" s="24" t="str">
        <f>IF(J30="","",(IF(INDEX(Table3[شماره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30" s="24"/>
      <c r="M30" s="16" t="str">
        <f>IF(COUNTIF(AD:AD,AD30)&gt;1,(IF(COUNTIF($AD$3:AD30,AD30)&gt;1,IF(AD30="","",0.5),IF(AD30="","",1))),(IF(AD30="","",1)))</f>
        <v/>
      </c>
      <c r="N30" s="9" t="str">
        <f>IF(Table2[[#This Row],[تدریس برای اولین بار]]="اولین بار",1.5,IF(E30="","",1))</f>
        <v/>
      </c>
      <c r="O30" s="17" t="str">
        <f>IF(F30="","",1/Table2[[#This Row],[تعداد مدرسین مشترک]])</f>
        <v/>
      </c>
      <c r="P30" s="18" t="str">
        <f>IF(Table2[[#This Row],[نوع درس]]="","",1)</f>
        <v/>
      </c>
      <c r="Q30" s="19" t="str">
        <f>IF(Table2[[#This Row],[نوع تدریس]]="حق التدریس",0.5,IF(Table2[[#This Row],[نوع تدریس]]="","",1))</f>
        <v/>
      </c>
      <c r="R30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30" s="21" t="str">
        <f>IF(OR(M30="",N30="",O30="",P30="",Q30="",R30=""),"",(R30*Q30*P30*O30*N30*M30)*Table2[[#This Row],[تعداد واحد]])</f>
        <v/>
      </c>
      <c r="T30" s="15" t="str">
        <f>IF(Table1[[#This Row],[مجموع]]="","",IF(B30=B31,"",IF(B30=B29,IF((V29+Table1[[#This Row],[مجموع]])&gt;6,6,(V29+Table1[[#This Row],[مجموع]])),IF(V30&gt;6,6,V30))))</f>
        <v/>
      </c>
      <c r="U30" s="22"/>
      <c r="V30" s="5" t="e">
        <f>IF(B29=B30,Table1[[#This Row],[مجموع]]+V29,Table1[[#This Row],[مجموع]])</f>
        <v>#VALUE!</v>
      </c>
      <c r="AD30" t="str">
        <f t="shared" si="0"/>
        <v/>
      </c>
      <c r="AK30" s="1" t="s">
        <v>37</v>
      </c>
    </row>
    <row r="31" spans="1:37" ht="69.95" customHeight="1" thickTop="1" thickBot="1">
      <c r="A31" s="24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 t="str">
        <f>IF(J31="","",(IF(INDEX(Table3[شماره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31" s="24"/>
      <c r="M31" s="16" t="str">
        <f>IF(COUNTIF(AD:AD,AD31)&gt;1,(IF(COUNTIF($AD$3:AD31,AD31)&gt;1,IF(AD31="","",0.5),IF(AD31="","",1))),(IF(AD31="","",1)))</f>
        <v/>
      </c>
      <c r="N31" s="9" t="str">
        <f>IF(Table2[[#This Row],[تدریس برای اولین بار]]="اولین بار",1.5,IF(E31="","",1))</f>
        <v/>
      </c>
      <c r="O31" s="17" t="str">
        <f>IF(F31="","",1/Table2[[#This Row],[تعداد مدرسین مشترک]])</f>
        <v/>
      </c>
      <c r="P31" s="18" t="str">
        <f>IF(Table2[[#This Row],[نوع درس]]="","",1)</f>
        <v/>
      </c>
      <c r="Q31" s="19" t="str">
        <f>IF(Table2[[#This Row],[نوع تدریس]]="حق التدریس",0.5,IF(Table2[[#This Row],[نوع تدریس]]="","",1))</f>
        <v/>
      </c>
      <c r="R31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31" s="21" t="str">
        <f>IF(OR(M31="",N31="",O31="",P31="",Q31="",R31=""),"",(R31*Q31*P31*O31*N31*M31)*Table2[[#This Row],[تعداد واحد]])</f>
        <v/>
      </c>
      <c r="T31" s="15" t="str">
        <f>IF(Table1[[#This Row],[مجموع]]="","",IF(B31=B32,"",IF(B31=B30,IF((V30+Table1[[#This Row],[مجموع]])&gt;6,6,(V30+Table1[[#This Row],[مجموع]])),IF(V31&gt;6,6,V31))))</f>
        <v/>
      </c>
      <c r="U31" s="22"/>
      <c r="V31" s="5" t="e">
        <f>IF(B30=B31,Table1[[#This Row],[مجموع]]+V30,Table1[[#This Row],[مجموع]])</f>
        <v>#VALUE!</v>
      </c>
      <c r="AD31" t="str">
        <f t="shared" si="0"/>
        <v/>
      </c>
      <c r="AK31" s="1" t="s">
        <v>38</v>
      </c>
    </row>
    <row r="32" spans="1:37" ht="69.95" customHeight="1" thickTop="1" thickBot="1">
      <c r="A32" s="24">
        <v>30</v>
      </c>
      <c r="B32" s="24"/>
      <c r="C32" s="24"/>
      <c r="D32" s="24"/>
      <c r="E32" s="24"/>
      <c r="F32" s="24"/>
      <c r="G32" s="24"/>
      <c r="H32" s="24"/>
      <c r="I32" s="24"/>
      <c r="J32" s="24"/>
      <c r="K32" s="24" t="str">
        <f>IF(J32="","",(IF(INDEX(Table3[شماره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32" s="24"/>
      <c r="M32" s="16" t="str">
        <f>IF(COUNTIF(AD:AD,AD32)&gt;1,(IF(COUNTIF($AD$3:AD32,AD32)&gt;1,IF(AD32="","",0.5),IF(AD32="","",1))),(IF(AD32="","",1)))</f>
        <v/>
      </c>
      <c r="N32" s="9" t="str">
        <f>IF(Table2[[#This Row],[تدریس برای اولین بار]]="اولین بار",1.5,IF(E32="","",1))</f>
        <v/>
      </c>
      <c r="O32" s="17" t="str">
        <f>IF(F32="","",1/Table2[[#This Row],[تعداد مدرسین مشترک]])</f>
        <v/>
      </c>
      <c r="P32" s="18" t="str">
        <f>IF(Table2[[#This Row],[نوع درس]]="","",1)</f>
        <v/>
      </c>
      <c r="Q32" s="19" t="str">
        <f>IF(Table2[[#This Row],[نوع تدریس]]="حق التدریس",0.5,IF(Table2[[#This Row],[نوع تدریس]]="","",1))</f>
        <v/>
      </c>
      <c r="R32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32" s="21" t="str">
        <f>IF(OR(M32="",N32="",O32="",P32="",Q32="",R32=""),"",(R32*Q32*P32*O32*N32*M32)*Table2[[#This Row],[تعداد واحد]])</f>
        <v/>
      </c>
      <c r="T32" s="15" t="str">
        <f>IF(Table1[[#This Row],[مجموع]]="","",IF(B32=B33,"",IF(B32=B31,IF((V31+Table1[[#This Row],[مجموع]])&gt;6,6,(V31+Table1[[#This Row],[مجموع]])),IF(V32&gt;6,6,V32))))</f>
        <v/>
      </c>
      <c r="U32" s="22"/>
      <c r="V32" s="5" t="e">
        <f>IF(B31=B32,Table1[[#This Row],[مجموع]]+V31,Table1[[#This Row],[مجموع]])</f>
        <v>#VALUE!</v>
      </c>
      <c r="AD32" t="str">
        <f t="shared" si="0"/>
        <v/>
      </c>
      <c r="AK32" s="1" t="s">
        <v>39</v>
      </c>
    </row>
    <row r="33" spans="1:37" ht="69.95" customHeight="1" thickTop="1" thickBot="1">
      <c r="A33" s="24">
        <v>31</v>
      </c>
      <c r="B33" s="24"/>
      <c r="C33" s="24"/>
      <c r="D33" s="24"/>
      <c r="E33" s="24"/>
      <c r="F33" s="24"/>
      <c r="G33" s="24"/>
      <c r="H33" s="24"/>
      <c r="I33" s="24"/>
      <c r="J33" s="24"/>
      <c r="K33" s="24" t="str">
        <f>IF(J33="","",(IF(INDEX(Table3[شماره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33" s="24"/>
      <c r="M33" s="16" t="str">
        <f>IF(COUNTIF(AD:AD,AD33)&gt;1,(IF(COUNTIF($AD$3:AD33,AD33)&gt;1,IF(AD33="","",0.5),IF(AD33="","",1))),(IF(AD33="","",1)))</f>
        <v/>
      </c>
      <c r="N33" s="9" t="str">
        <f>IF(Table2[[#This Row],[تدریس برای اولین بار]]="اولین بار",1.5,IF(E33="","",1))</f>
        <v/>
      </c>
      <c r="O33" s="17" t="str">
        <f>IF(F33="","",1/Table2[[#This Row],[تعداد مدرسین مشترک]])</f>
        <v/>
      </c>
      <c r="P33" s="18" t="str">
        <f>IF(Table2[[#This Row],[نوع درس]]="","",1)</f>
        <v/>
      </c>
      <c r="Q33" s="19" t="str">
        <f>IF(Table2[[#This Row],[نوع تدریس]]="حق التدریس",0.5,IF(Table2[[#This Row],[نوع تدریس]]="","",1))</f>
        <v/>
      </c>
      <c r="R33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33" s="21" t="str">
        <f>IF(OR(M33="",N33="",O33="",P33="",Q33="",R33=""),"",(R33*Q33*P33*O33*N33*M33)*Table2[[#This Row],[تعداد واحد]])</f>
        <v/>
      </c>
      <c r="T33" s="15" t="str">
        <f>IF(Table1[[#This Row],[مجموع]]="","",IF(B33=B34,"",IF(B33=B32,IF((V32+Table1[[#This Row],[مجموع]])&gt;6,6,(V32+Table1[[#This Row],[مجموع]])),IF(V33&gt;6,6,V33))))</f>
        <v/>
      </c>
      <c r="U33" s="22"/>
      <c r="V33" s="5" t="e">
        <f>IF(B32=B33,Table1[[#This Row],[مجموع]]+V32,Table1[[#This Row],[مجموع]])</f>
        <v>#VALUE!</v>
      </c>
      <c r="AD33" t="str">
        <f t="shared" si="0"/>
        <v/>
      </c>
      <c r="AK33" s="1" t="s">
        <v>40</v>
      </c>
    </row>
    <row r="34" spans="1:37" ht="69.95" customHeight="1" thickTop="1" thickBot="1">
      <c r="A34" s="24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4" t="str">
        <f>IF(J34="","",(IF(INDEX(Table3[شماره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34" s="24"/>
      <c r="M34" s="16" t="str">
        <f>IF(COUNTIF(AD:AD,AD34)&gt;1,(IF(COUNTIF($AD$3:AD34,AD34)&gt;1,IF(AD34="","",0.5),IF(AD34="","",1))),(IF(AD34="","",1)))</f>
        <v/>
      </c>
      <c r="N34" s="9" t="str">
        <f>IF(Table2[[#This Row],[تدریس برای اولین بار]]="اولین بار",1.5,IF(E34="","",1))</f>
        <v/>
      </c>
      <c r="O34" s="17" t="str">
        <f>IF(F34="","",1/Table2[[#This Row],[تعداد مدرسین مشترک]])</f>
        <v/>
      </c>
      <c r="P34" s="18" t="str">
        <f>IF(Table2[[#This Row],[نوع درس]]="","",1)</f>
        <v/>
      </c>
      <c r="Q34" s="19" t="str">
        <f>IF(Table2[[#This Row],[نوع تدریس]]="حق التدریس",0.5,IF(Table2[[#This Row],[نوع تدریس]]="","",1))</f>
        <v/>
      </c>
      <c r="R34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34" s="21" t="str">
        <f>IF(OR(M34="",N34="",O34="",P34="",Q34="",R34=""),"",(R34*Q34*P34*O34*N34*M34)*Table2[[#This Row],[تعداد واحد]])</f>
        <v/>
      </c>
      <c r="T34" s="15" t="str">
        <f>IF(Table1[[#This Row],[مجموع]]="","",IF(B34=B35,"",IF(B34=B33,IF((V33+Table1[[#This Row],[مجموع]])&gt;6,6,(V33+Table1[[#This Row],[مجموع]])),IF(V34&gt;6,6,V34))))</f>
        <v/>
      </c>
      <c r="U34" s="22"/>
      <c r="V34" s="5" t="e">
        <f>IF(B33=B34,Table1[[#This Row],[مجموع]]+V33,Table1[[#This Row],[مجموع]])</f>
        <v>#VALUE!</v>
      </c>
      <c r="AD34" t="str">
        <f t="shared" si="0"/>
        <v/>
      </c>
      <c r="AK34" s="1" t="s">
        <v>41</v>
      </c>
    </row>
    <row r="35" spans="1:37" ht="69.95" customHeight="1" thickTop="1" thickBot="1">
      <c r="A35" s="24">
        <v>33</v>
      </c>
      <c r="B35" s="24"/>
      <c r="C35" s="24"/>
      <c r="D35" s="24"/>
      <c r="E35" s="24"/>
      <c r="F35" s="24"/>
      <c r="G35" s="24"/>
      <c r="H35" s="24"/>
      <c r="I35" s="24"/>
      <c r="J35" s="24"/>
      <c r="K35" s="24" t="str">
        <f>IF(J35="","",(IF(INDEX(Table3[شماره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35" s="24"/>
      <c r="M35" s="16" t="str">
        <f>IF(COUNTIF(AD:AD,AD35)&gt;1,(IF(COUNTIF($AD$3:AD35,AD35)&gt;1,IF(AD35="","",0.5),IF(AD35="","",1))),(IF(AD35="","",1)))</f>
        <v/>
      </c>
      <c r="N35" s="9" t="str">
        <f>IF(Table2[[#This Row],[تدریس برای اولین بار]]="اولین بار",1.5,IF(E35="","",1))</f>
        <v/>
      </c>
      <c r="O35" s="17" t="str">
        <f>IF(F35="","",1/Table2[[#This Row],[تعداد مدرسین مشترک]])</f>
        <v/>
      </c>
      <c r="P35" s="18" t="str">
        <f>IF(Table2[[#This Row],[نوع درس]]="","",1)</f>
        <v/>
      </c>
      <c r="Q35" s="19" t="str">
        <f>IF(Table2[[#This Row],[نوع تدریس]]="حق التدریس",0.5,IF(Table2[[#This Row],[نوع تدریس]]="","",1))</f>
        <v/>
      </c>
      <c r="R35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35" s="21" t="str">
        <f>IF(OR(M35="",N35="",O35="",P35="",Q35="",R35=""),"",(R35*Q35*P35*O35*N35*M35)*Table2[[#This Row],[تعداد واحد]])</f>
        <v/>
      </c>
      <c r="T35" s="15" t="str">
        <f>IF(Table1[[#This Row],[مجموع]]="","",IF(B35=B36,"",IF(B35=B34,IF((V34+Table1[[#This Row],[مجموع]])&gt;6,6,(V34+Table1[[#This Row],[مجموع]])),IF(V35&gt;6,6,V35))))</f>
        <v/>
      </c>
      <c r="U35" s="22"/>
      <c r="V35" s="5" t="e">
        <f>IF(B34=B35,Table1[[#This Row],[مجموع]]+V34,Table1[[#This Row],[مجموع]])</f>
        <v>#VALUE!</v>
      </c>
      <c r="AD35" t="str">
        <f t="shared" ref="AD35:AD66" si="1">CONCATENATE(B35,C35)</f>
        <v/>
      </c>
      <c r="AK35" s="1" t="s">
        <v>42</v>
      </c>
    </row>
    <row r="36" spans="1:37" ht="69.95" customHeight="1" thickTop="1" thickBot="1">
      <c r="A36" s="24">
        <v>34</v>
      </c>
      <c r="B36" s="24"/>
      <c r="C36" s="24"/>
      <c r="D36" s="24"/>
      <c r="E36" s="24"/>
      <c r="F36" s="24"/>
      <c r="G36" s="24"/>
      <c r="H36" s="24"/>
      <c r="I36" s="24"/>
      <c r="J36" s="24"/>
      <c r="K36" s="24" t="str">
        <f>IF(J36="","",(IF(INDEX(Table3[شماره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36" s="24"/>
      <c r="M36" s="16" t="str">
        <f>IF(COUNTIF(AD:AD,AD36)&gt;1,(IF(COUNTIF($AD$3:AD36,AD36)&gt;1,IF(AD36="","",0.5),IF(AD36="","",1))),(IF(AD36="","",1)))</f>
        <v/>
      </c>
      <c r="N36" s="9" t="str">
        <f>IF(Table2[[#This Row],[تدریس برای اولین بار]]="اولین بار",1.5,IF(E36="","",1))</f>
        <v/>
      </c>
      <c r="O36" s="17" t="str">
        <f>IF(F36="","",1/Table2[[#This Row],[تعداد مدرسین مشترک]])</f>
        <v/>
      </c>
      <c r="P36" s="18" t="str">
        <f>IF(Table2[[#This Row],[نوع درس]]="","",1)</f>
        <v/>
      </c>
      <c r="Q36" s="19" t="str">
        <f>IF(Table2[[#This Row],[نوع تدریس]]="حق التدریس",0.5,IF(Table2[[#This Row],[نوع تدریس]]="","",1))</f>
        <v/>
      </c>
      <c r="R36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36" s="21" t="str">
        <f>IF(OR(M36="",N36="",O36="",P36="",Q36="",R36=""),"",(R36*Q36*P36*O36*N36*M36)*Table2[[#This Row],[تعداد واحد]])</f>
        <v/>
      </c>
      <c r="T36" s="15" t="str">
        <f>IF(Table1[[#This Row],[مجموع]]="","",IF(B36=B37,"",IF(B36=B35,IF((V35+Table1[[#This Row],[مجموع]])&gt;6,6,(V35+Table1[[#This Row],[مجموع]])),IF(V36&gt;6,6,V36))))</f>
        <v/>
      </c>
      <c r="U36" s="22"/>
      <c r="V36" s="5" t="e">
        <f>IF(B35=B36,Table1[[#This Row],[مجموع]]+V35,Table1[[#This Row],[مجموع]])</f>
        <v>#VALUE!</v>
      </c>
      <c r="AD36" t="str">
        <f t="shared" si="1"/>
        <v/>
      </c>
      <c r="AK36" s="1" t="s">
        <v>43</v>
      </c>
    </row>
    <row r="37" spans="1:37" ht="69.95" customHeight="1" thickTop="1" thickBot="1">
      <c r="A37" s="24">
        <v>35</v>
      </c>
      <c r="B37" s="24"/>
      <c r="C37" s="24"/>
      <c r="D37" s="24"/>
      <c r="E37" s="24"/>
      <c r="F37" s="24"/>
      <c r="G37" s="24"/>
      <c r="H37" s="24"/>
      <c r="I37" s="24"/>
      <c r="J37" s="24"/>
      <c r="K37" s="24" t="str">
        <f>IF(J37="","",(IF(INDEX(Table3[شماره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37" s="24"/>
      <c r="M37" s="16" t="str">
        <f>IF(COUNTIF(AD:AD,AD37)&gt;1,(IF(COUNTIF($AD$3:AD37,AD37)&gt;1,IF(AD37="","",0.5),IF(AD37="","",1))),(IF(AD37="","",1)))</f>
        <v/>
      </c>
      <c r="N37" s="9" t="str">
        <f>IF(Table2[[#This Row],[تدریس برای اولین بار]]="اولین بار",1.5,IF(E37="","",1))</f>
        <v/>
      </c>
      <c r="O37" s="17" t="str">
        <f>IF(F37="","",1/Table2[[#This Row],[تعداد مدرسین مشترک]])</f>
        <v/>
      </c>
      <c r="P37" s="18" t="str">
        <f>IF(Table2[[#This Row],[نوع درس]]="","",1)</f>
        <v/>
      </c>
      <c r="Q37" s="19" t="str">
        <f>IF(Table2[[#This Row],[نوع تدریس]]="حق التدریس",0.5,IF(Table2[[#This Row],[نوع تدریس]]="","",1))</f>
        <v/>
      </c>
      <c r="R37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37" s="21" t="str">
        <f>IF(OR(M37="",N37="",O37="",P37="",Q37="",R37=""),"",(R37*Q37*P37*O37*N37*M37)*Table2[[#This Row],[تعداد واحد]])</f>
        <v/>
      </c>
      <c r="T37" s="15" t="str">
        <f>IF(Table1[[#This Row],[مجموع]]="","",IF(B37=B38,"",IF(B37=B36,IF((V36+Table1[[#This Row],[مجموع]])&gt;6,6,(V36+Table1[[#This Row],[مجموع]])),IF(V37&gt;6,6,V37))))</f>
        <v/>
      </c>
      <c r="U37" s="22"/>
      <c r="V37" s="5" t="e">
        <f>IF(B36=B37,Table1[[#This Row],[مجموع]]+V36,Table1[[#This Row],[مجموع]])</f>
        <v>#VALUE!</v>
      </c>
      <c r="AD37" t="str">
        <f t="shared" si="1"/>
        <v/>
      </c>
      <c r="AK37" s="1" t="s">
        <v>44</v>
      </c>
    </row>
    <row r="38" spans="1:37" ht="69.95" customHeight="1" thickTop="1" thickBot="1">
      <c r="A38" s="24">
        <v>36</v>
      </c>
      <c r="B38" s="24"/>
      <c r="C38" s="24"/>
      <c r="D38" s="24"/>
      <c r="E38" s="24"/>
      <c r="F38" s="24"/>
      <c r="G38" s="24"/>
      <c r="H38" s="24"/>
      <c r="I38" s="24"/>
      <c r="J38" s="24"/>
      <c r="K38" s="24" t="str">
        <f>IF(J38="","",(IF(INDEX(Table3[شماره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38" s="24"/>
      <c r="M38" s="16" t="str">
        <f>IF(COUNTIF(AD:AD,AD38)&gt;1,(IF(COUNTIF($AD$3:AD38,AD38)&gt;1,IF(AD38="","",0.5),IF(AD38="","",1))),(IF(AD38="","",1)))</f>
        <v/>
      </c>
      <c r="N38" s="9" t="str">
        <f>IF(Table2[[#This Row],[تدریس برای اولین بار]]="اولین بار",1.5,IF(E38="","",1))</f>
        <v/>
      </c>
      <c r="O38" s="17" t="str">
        <f>IF(F38="","",1/Table2[[#This Row],[تعداد مدرسین مشترک]])</f>
        <v/>
      </c>
      <c r="P38" s="18" t="str">
        <f>IF(Table2[[#This Row],[نوع درس]]="","",1)</f>
        <v/>
      </c>
      <c r="Q38" s="19" t="str">
        <f>IF(Table2[[#This Row],[نوع تدریس]]="حق التدریس",0.5,IF(Table2[[#This Row],[نوع تدریس]]="","",1))</f>
        <v/>
      </c>
      <c r="R38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38" s="21" t="str">
        <f>IF(OR(M38="",N38="",O38="",P38="",Q38="",R38=""),"",(R38*Q38*P38*O38*N38*M38)*Table2[[#This Row],[تعداد واحد]])</f>
        <v/>
      </c>
      <c r="T38" s="15" t="str">
        <f>IF(Table1[[#This Row],[مجموع]]="","",IF(B38=B39,"",IF(B38=B37,IF((V37+Table1[[#This Row],[مجموع]])&gt;6,6,(V37+Table1[[#This Row],[مجموع]])),IF(V38&gt;6,6,V38))))</f>
        <v/>
      </c>
      <c r="U38" s="22"/>
      <c r="V38" s="5" t="e">
        <f>IF(B37=B38,Table1[[#This Row],[مجموع]]+V37,Table1[[#This Row],[مجموع]])</f>
        <v>#VALUE!</v>
      </c>
      <c r="AD38" t="str">
        <f t="shared" si="1"/>
        <v/>
      </c>
      <c r="AK38" s="1" t="s">
        <v>45</v>
      </c>
    </row>
    <row r="39" spans="1:37" ht="69.95" customHeight="1" thickTop="1" thickBot="1">
      <c r="A39" s="24">
        <v>37</v>
      </c>
      <c r="B39" s="24"/>
      <c r="C39" s="24"/>
      <c r="D39" s="24"/>
      <c r="E39" s="24"/>
      <c r="F39" s="24"/>
      <c r="G39" s="24"/>
      <c r="H39" s="24"/>
      <c r="I39" s="24"/>
      <c r="J39" s="24"/>
      <c r="K39" s="24" t="str">
        <f>IF(J39="","",(IF(INDEX(Table3[شماره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39" s="24"/>
      <c r="M39" s="16" t="str">
        <f>IF(COUNTIF(AD:AD,AD39)&gt;1,(IF(COUNTIF($AD$3:AD39,AD39)&gt;1,IF(AD39="","",0.5),IF(AD39="","",1))),(IF(AD39="","",1)))</f>
        <v/>
      </c>
      <c r="N39" s="9" t="str">
        <f>IF(Table2[[#This Row],[تدریس برای اولین بار]]="اولین بار",1.5,IF(E39="","",1))</f>
        <v/>
      </c>
      <c r="O39" s="17" t="str">
        <f>IF(F39="","",1/Table2[[#This Row],[تعداد مدرسین مشترک]])</f>
        <v/>
      </c>
      <c r="P39" s="18" t="str">
        <f>IF(Table2[[#This Row],[نوع درس]]="","",1)</f>
        <v/>
      </c>
      <c r="Q39" s="19" t="str">
        <f>IF(Table2[[#This Row],[نوع تدریس]]="حق التدریس",0.5,IF(Table2[[#This Row],[نوع تدریس]]="","",1))</f>
        <v/>
      </c>
      <c r="R39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39" s="21" t="str">
        <f>IF(OR(M39="",N39="",O39="",P39="",Q39="",R39=""),"",(R39*Q39*P39*O39*N39*M39)*Table2[[#This Row],[تعداد واحد]])</f>
        <v/>
      </c>
      <c r="T39" s="15" t="str">
        <f>IF(Table1[[#This Row],[مجموع]]="","",IF(B39=B40,"",IF(B39=B38,IF((V38+Table1[[#This Row],[مجموع]])&gt;6,6,(V38+Table1[[#This Row],[مجموع]])),IF(V39&gt;6,6,V39))))</f>
        <v/>
      </c>
      <c r="U39" s="22"/>
      <c r="V39" s="5" t="e">
        <f>IF(B38=B39,Table1[[#This Row],[مجموع]]+V38,Table1[[#This Row],[مجموع]])</f>
        <v>#VALUE!</v>
      </c>
      <c r="AD39" t="str">
        <f t="shared" si="1"/>
        <v/>
      </c>
      <c r="AK39" s="1" t="s">
        <v>46</v>
      </c>
    </row>
    <row r="40" spans="1:37" ht="69.95" customHeight="1" thickTop="1" thickBot="1">
      <c r="A40" s="24">
        <v>38</v>
      </c>
      <c r="B40" s="24"/>
      <c r="C40" s="24"/>
      <c r="D40" s="24"/>
      <c r="E40" s="24"/>
      <c r="F40" s="24"/>
      <c r="G40" s="24"/>
      <c r="H40" s="24"/>
      <c r="I40" s="24"/>
      <c r="J40" s="24"/>
      <c r="K40" s="24" t="str">
        <f>IF(J40="","",(IF(INDEX(Table3[شماره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40" s="24"/>
      <c r="M40" s="16" t="str">
        <f>IF(COUNTIF(AD:AD,AD40)&gt;1,(IF(COUNTIF($AD$3:AD40,AD40)&gt;1,IF(AD40="","",0.5),IF(AD40="","",1))),(IF(AD40="","",1)))</f>
        <v/>
      </c>
      <c r="N40" s="9" t="str">
        <f>IF(Table2[[#This Row],[تدریس برای اولین بار]]="اولین بار",1.5,IF(E40="","",1))</f>
        <v/>
      </c>
      <c r="O40" s="17" t="str">
        <f>IF(F40="","",1/Table2[[#This Row],[تعداد مدرسین مشترک]])</f>
        <v/>
      </c>
      <c r="P40" s="18" t="str">
        <f>IF(Table2[[#This Row],[نوع درس]]="","",1)</f>
        <v/>
      </c>
      <c r="Q40" s="19" t="str">
        <f>IF(Table2[[#This Row],[نوع تدریس]]="حق التدریس",0.5,IF(Table2[[#This Row],[نوع تدریس]]="","",1))</f>
        <v/>
      </c>
      <c r="R40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40" s="21" t="str">
        <f>IF(OR(M40="",N40="",O40="",P40="",Q40="",R40=""),"",(R40*Q40*P40*O40*N40*M40)*Table2[[#This Row],[تعداد واحد]])</f>
        <v/>
      </c>
      <c r="T40" s="15" t="str">
        <f>IF(Table1[[#This Row],[مجموع]]="","",IF(B40=B41,"",IF(B40=B39,IF((V39+Table1[[#This Row],[مجموع]])&gt;6,6,(V39+Table1[[#This Row],[مجموع]])),IF(V40&gt;6,6,V40))))</f>
        <v/>
      </c>
      <c r="U40" s="22"/>
      <c r="V40" s="5" t="e">
        <f>IF(B39=B40,Table1[[#This Row],[مجموع]]+V39,Table1[[#This Row],[مجموع]])</f>
        <v>#VALUE!</v>
      </c>
      <c r="AD40" t="str">
        <f t="shared" si="1"/>
        <v/>
      </c>
      <c r="AK40" s="1" t="s">
        <v>47</v>
      </c>
    </row>
    <row r="41" spans="1:37" ht="69.95" customHeight="1" thickTop="1" thickBot="1">
      <c r="A41" s="24">
        <v>39</v>
      </c>
      <c r="B41" s="24"/>
      <c r="C41" s="24"/>
      <c r="D41" s="24"/>
      <c r="E41" s="24"/>
      <c r="F41" s="24"/>
      <c r="G41" s="24"/>
      <c r="H41" s="24"/>
      <c r="I41" s="24"/>
      <c r="J41" s="24"/>
      <c r="K41" s="24" t="str">
        <f>IF(J41="","",(IF(INDEX(Table3[شماره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41" s="24"/>
      <c r="M41" s="16" t="str">
        <f>IF(COUNTIF(AD:AD,AD41)&gt;1,(IF(COUNTIF($AD$3:AD41,AD41)&gt;1,IF(AD41="","",0.5),IF(AD41="","",1))),(IF(AD41="","",1)))</f>
        <v/>
      </c>
      <c r="N41" s="9" t="str">
        <f>IF(Table2[[#This Row],[تدریس برای اولین بار]]="اولین بار",1.5,IF(E41="","",1))</f>
        <v/>
      </c>
      <c r="O41" s="17" t="str">
        <f>IF(F41="","",1/Table2[[#This Row],[تعداد مدرسین مشترک]])</f>
        <v/>
      </c>
      <c r="P41" s="18" t="str">
        <f>IF(Table2[[#This Row],[نوع درس]]="","",1)</f>
        <v/>
      </c>
      <c r="Q41" s="19" t="str">
        <f>IF(Table2[[#This Row],[نوع تدریس]]="حق التدریس",0.5,IF(Table2[[#This Row],[نوع تدریس]]="","",1))</f>
        <v/>
      </c>
      <c r="R41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41" s="21" t="str">
        <f>IF(OR(M41="",N41="",O41="",P41="",Q41="",R41=""),"",(R41*Q41*P41*O41*N41*M41)*Table2[[#This Row],[تعداد واحد]])</f>
        <v/>
      </c>
      <c r="T41" s="15" t="str">
        <f>IF(Table1[[#This Row],[مجموع]]="","",IF(B41=B42,"",IF(B41=B40,IF((V40+Table1[[#This Row],[مجموع]])&gt;6,6,(V40+Table1[[#This Row],[مجموع]])),IF(V41&gt;6,6,V41))))</f>
        <v/>
      </c>
      <c r="U41" s="22"/>
      <c r="V41" s="5" t="e">
        <f>IF(B40=B41,Table1[[#This Row],[مجموع]]+V40,Table1[[#This Row],[مجموع]])</f>
        <v>#VALUE!</v>
      </c>
      <c r="AD41" t="str">
        <f t="shared" si="1"/>
        <v/>
      </c>
      <c r="AK41" s="1" t="s">
        <v>48</v>
      </c>
    </row>
    <row r="42" spans="1:37" ht="69.95" customHeight="1" thickTop="1" thickBot="1">
      <c r="A42" s="24">
        <v>40</v>
      </c>
      <c r="B42" s="24"/>
      <c r="C42" s="24"/>
      <c r="D42" s="24"/>
      <c r="E42" s="24"/>
      <c r="F42" s="24"/>
      <c r="G42" s="24"/>
      <c r="H42" s="24"/>
      <c r="I42" s="24"/>
      <c r="J42" s="24"/>
      <c r="K42" s="24" t="str">
        <f>IF(J42="","",(IF(INDEX(Table3[شماره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42" s="24"/>
      <c r="M42" s="16" t="str">
        <f>IF(COUNTIF(AD:AD,AD42)&gt;1,(IF(COUNTIF($AD$3:AD42,AD42)&gt;1,IF(AD42="","",0.5),IF(AD42="","",1))),(IF(AD42="","",1)))</f>
        <v/>
      </c>
      <c r="N42" s="9" t="str">
        <f>IF(Table2[[#This Row],[تدریس برای اولین بار]]="اولین بار",1.5,IF(E42="","",1))</f>
        <v/>
      </c>
      <c r="O42" s="17" t="str">
        <f>IF(F42="","",1/Table2[[#This Row],[تعداد مدرسین مشترک]])</f>
        <v/>
      </c>
      <c r="P42" s="18" t="str">
        <f>IF(Table2[[#This Row],[نوع درس]]="","",1)</f>
        <v/>
      </c>
      <c r="Q42" s="19" t="str">
        <f>IF(Table2[[#This Row],[نوع تدریس]]="حق التدریس",0.5,IF(Table2[[#This Row],[نوع تدریس]]="","",1))</f>
        <v/>
      </c>
      <c r="R42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42" s="21" t="str">
        <f>IF(OR(M42="",N42="",O42="",P42="",Q42="",R42=""),"",(R42*Q42*P42*O42*N42*M42)*Table2[[#This Row],[تعداد واحد]])</f>
        <v/>
      </c>
      <c r="T42" s="15" t="str">
        <f>IF(Table1[[#This Row],[مجموع]]="","",IF(B42=B43,"",IF(B42=B41,IF((V41+Table1[[#This Row],[مجموع]])&gt;6,6,(V41+Table1[[#This Row],[مجموع]])),IF(V42&gt;6,6,V42))))</f>
        <v/>
      </c>
      <c r="U42" s="22"/>
      <c r="V42" s="5" t="e">
        <f>IF(B41=B42,Table1[[#This Row],[مجموع]]+V41,Table1[[#This Row],[مجموع]])</f>
        <v>#VALUE!</v>
      </c>
      <c r="AD42" t="str">
        <f t="shared" si="1"/>
        <v/>
      </c>
      <c r="AK42" s="1" t="s">
        <v>49</v>
      </c>
    </row>
    <row r="43" spans="1:37" ht="69.95" customHeight="1" thickTop="1" thickBot="1">
      <c r="A43" s="24">
        <v>41</v>
      </c>
      <c r="B43" s="24"/>
      <c r="C43" s="24"/>
      <c r="D43" s="24"/>
      <c r="E43" s="24"/>
      <c r="F43" s="24"/>
      <c r="G43" s="24"/>
      <c r="H43" s="24"/>
      <c r="I43" s="24"/>
      <c r="J43" s="24"/>
      <c r="K43" s="24" t="str">
        <f>IF(J43="","",(IF(INDEX(Table3[شماره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43" s="24"/>
      <c r="M43" s="16" t="str">
        <f>IF(COUNTIF(AD:AD,AD43)&gt;1,(IF(COUNTIF($AD$3:AD43,AD43)&gt;1,IF(AD43="","",0.5),IF(AD43="","",1))),(IF(AD43="","",1)))</f>
        <v/>
      </c>
      <c r="N43" s="9" t="str">
        <f>IF(Table2[[#This Row],[تدریس برای اولین بار]]="اولین بار",1.5,IF(E43="","",1))</f>
        <v/>
      </c>
      <c r="O43" s="17" t="str">
        <f>IF(F43="","",1/Table2[[#This Row],[تعداد مدرسین مشترک]])</f>
        <v/>
      </c>
      <c r="P43" s="18" t="str">
        <f>IF(Table2[[#This Row],[نوع درس]]="","",1)</f>
        <v/>
      </c>
      <c r="Q43" s="19" t="str">
        <f>IF(Table2[[#This Row],[نوع تدریس]]="حق التدریس",0.5,IF(Table2[[#This Row],[نوع تدریس]]="","",1))</f>
        <v/>
      </c>
      <c r="R43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43" s="21" t="str">
        <f>IF(OR(M43="",N43="",O43="",P43="",Q43="",R43=""),"",(R43*Q43*P43*O43*N43*M43)*Table2[[#This Row],[تعداد واحد]])</f>
        <v/>
      </c>
      <c r="T43" s="15" t="str">
        <f>IF(Table1[[#This Row],[مجموع]]="","",IF(B43=B44,"",IF(B43=B42,IF((V42+Table1[[#This Row],[مجموع]])&gt;6,6,(V42+Table1[[#This Row],[مجموع]])),IF(V43&gt;6,6,V43))))</f>
        <v/>
      </c>
      <c r="U43" s="22"/>
      <c r="V43" s="5" t="e">
        <f>IF(B42=B43,Table1[[#This Row],[مجموع]]+V42,Table1[[#This Row],[مجموع]])</f>
        <v>#VALUE!</v>
      </c>
      <c r="AD43" t="str">
        <f t="shared" si="1"/>
        <v/>
      </c>
      <c r="AK43" s="1" t="s">
        <v>50</v>
      </c>
    </row>
    <row r="44" spans="1:37" ht="69.95" customHeight="1" thickTop="1" thickBot="1">
      <c r="A44" s="24">
        <v>42</v>
      </c>
      <c r="B44" s="24"/>
      <c r="C44" s="24"/>
      <c r="D44" s="24"/>
      <c r="E44" s="24"/>
      <c r="F44" s="24"/>
      <c r="G44" s="24"/>
      <c r="H44" s="24"/>
      <c r="I44" s="24"/>
      <c r="J44" s="24"/>
      <c r="K44" s="24" t="str">
        <f>IF(J44="","",(IF(INDEX(Table3[شماره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44" s="24"/>
      <c r="M44" s="16" t="str">
        <f>IF(COUNTIF(AD:AD,AD44)&gt;1,(IF(COUNTIF($AD$3:AD44,AD44)&gt;1,IF(AD44="","",0.5),IF(AD44="","",1))),(IF(AD44="","",1)))</f>
        <v/>
      </c>
      <c r="N44" s="9" t="str">
        <f>IF(Table2[[#This Row],[تدریس برای اولین بار]]="اولین بار",1.5,IF(E44="","",1))</f>
        <v/>
      </c>
      <c r="O44" s="17" t="str">
        <f>IF(F44="","",1/Table2[[#This Row],[تعداد مدرسین مشترک]])</f>
        <v/>
      </c>
      <c r="P44" s="18" t="str">
        <f>IF(Table2[[#This Row],[نوع درس]]="","",1)</f>
        <v/>
      </c>
      <c r="Q44" s="19" t="str">
        <f>IF(Table2[[#This Row],[نوع تدریس]]="حق التدریس",0.5,IF(Table2[[#This Row],[نوع تدریس]]="","",1))</f>
        <v/>
      </c>
      <c r="R44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44" s="21" t="str">
        <f>IF(OR(M44="",N44="",O44="",P44="",Q44="",R44=""),"",(R44*Q44*P44*O44*N44*M44)*Table2[[#This Row],[تعداد واحد]])</f>
        <v/>
      </c>
      <c r="T44" s="15" t="str">
        <f>IF(Table1[[#This Row],[مجموع]]="","",IF(B44=B45,"",IF(B44=B43,IF((V43+Table1[[#This Row],[مجموع]])&gt;6,6,(V43+Table1[[#This Row],[مجموع]])),IF(V44&gt;6,6,V44))))</f>
        <v/>
      </c>
      <c r="U44" s="22"/>
      <c r="V44" s="5" t="e">
        <f>IF(B43=B44,Table1[[#This Row],[مجموع]]+V43,Table1[[#This Row],[مجموع]])</f>
        <v>#VALUE!</v>
      </c>
      <c r="AD44" t="str">
        <f t="shared" si="1"/>
        <v/>
      </c>
      <c r="AK44" s="1" t="s">
        <v>51</v>
      </c>
    </row>
    <row r="45" spans="1:37" ht="69.95" customHeight="1" thickTop="1" thickBot="1">
      <c r="A45" s="24">
        <v>43</v>
      </c>
      <c r="B45" s="24"/>
      <c r="C45" s="24"/>
      <c r="D45" s="24"/>
      <c r="E45" s="24"/>
      <c r="F45" s="24"/>
      <c r="G45" s="24"/>
      <c r="H45" s="24"/>
      <c r="I45" s="24"/>
      <c r="J45" s="24"/>
      <c r="K45" s="24" t="str">
        <f>IF(J45="","",(IF(INDEX(Table3[شماره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45" s="24"/>
      <c r="M45" s="16" t="str">
        <f>IF(COUNTIF(AD:AD,AD45)&gt;1,(IF(COUNTIF($AD$3:AD45,AD45)&gt;1,IF(AD45="","",0.5),IF(AD45="","",1))),(IF(AD45="","",1)))</f>
        <v/>
      </c>
      <c r="N45" s="9" t="str">
        <f>IF(Table2[[#This Row],[تدریس برای اولین بار]]="اولین بار",1.5,IF(E45="","",1))</f>
        <v/>
      </c>
      <c r="O45" s="17" t="str">
        <f>IF(F45="","",1/Table2[[#This Row],[تعداد مدرسین مشترک]])</f>
        <v/>
      </c>
      <c r="P45" s="18" t="str">
        <f>IF(Table2[[#This Row],[نوع درس]]="","",1)</f>
        <v/>
      </c>
      <c r="Q45" s="19" t="str">
        <f>IF(Table2[[#This Row],[نوع تدریس]]="حق التدریس",0.5,IF(Table2[[#This Row],[نوع تدریس]]="","",1))</f>
        <v/>
      </c>
      <c r="R45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45" s="21" t="str">
        <f>IF(OR(M45="",N45="",O45="",P45="",Q45="",R45=""),"",(R45*Q45*P45*O45*N45*M45)*Table2[[#This Row],[تعداد واحد]])</f>
        <v/>
      </c>
      <c r="T45" s="15" t="str">
        <f>IF(Table1[[#This Row],[مجموع]]="","",IF(B45=B46,"",IF(B45=B44,IF((V44+Table1[[#This Row],[مجموع]])&gt;6,6,(V44+Table1[[#This Row],[مجموع]])),IF(V45&gt;6,6,V45))))</f>
        <v/>
      </c>
      <c r="U45" s="22"/>
      <c r="V45" s="5" t="e">
        <f>IF(B44=B45,Table1[[#This Row],[مجموع]]+V44,Table1[[#This Row],[مجموع]])</f>
        <v>#VALUE!</v>
      </c>
      <c r="AD45" t="str">
        <f t="shared" si="1"/>
        <v/>
      </c>
      <c r="AK45" s="1" t="s">
        <v>52</v>
      </c>
    </row>
    <row r="46" spans="1:37" ht="69.95" customHeight="1" thickTop="1" thickBot="1">
      <c r="A46" s="24">
        <v>44</v>
      </c>
      <c r="B46" s="24"/>
      <c r="C46" s="24"/>
      <c r="D46" s="24"/>
      <c r="E46" s="24"/>
      <c r="F46" s="24"/>
      <c r="G46" s="24"/>
      <c r="H46" s="24"/>
      <c r="I46" s="24"/>
      <c r="J46" s="24"/>
      <c r="K46" s="24" t="str">
        <f>IF(J46="","",(IF(INDEX(Table3[شماره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46" s="24"/>
      <c r="M46" s="16" t="str">
        <f>IF(COUNTIF(AD:AD,AD46)&gt;1,(IF(COUNTIF($AD$3:AD46,AD46)&gt;1,IF(AD46="","",0.5),IF(AD46="","",1))),(IF(AD46="","",1)))</f>
        <v/>
      </c>
      <c r="N46" s="9" t="str">
        <f>IF(Table2[[#This Row],[تدریس برای اولین بار]]="اولین بار",1.5,IF(E46="","",1))</f>
        <v/>
      </c>
      <c r="O46" s="17" t="str">
        <f>IF(F46="","",1/Table2[[#This Row],[تعداد مدرسین مشترک]])</f>
        <v/>
      </c>
      <c r="P46" s="18" t="str">
        <f>IF(Table2[[#This Row],[نوع درس]]="","",1)</f>
        <v/>
      </c>
      <c r="Q46" s="19" t="str">
        <f>IF(Table2[[#This Row],[نوع تدریس]]="حق التدریس",0.5,IF(Table2[[#This Row],[نوع تدریس]]="","",1))</f>
        <v/>
      </c>
      <c r="R46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46" s="21" t="str">
        <f>IF(OR(M46="",N46="",O46="",P46="",Q46="",R46=""),"",(R46*Q46*P46*O46*N46*M46)*Table2[[#This Row],[تعداد واحد]])</f>
        <v/>
      </c>
      <c r="T46" s="15" t="str">
        <f>IF(Table1[[#This Row],[مجموع]]="","",IF(B46=B47,"",IF(B46=B45,IF((V45+Table1[[#This Row],[مجموع]])&gt;6,6,(V45+Table1[[#This Row],[مجموع]])),IF(V46&gt;6,6,V46))))</f>
        <v/>
      </c>
      <c r="U46" s="22"/>
      <c r="V46" s="5" t="e">
        <f>IF(B45=B46,Table1[[#This Row],[مجموع]]+V45,Table1[[#This Row],[مجموع]])</f>
        <v>#VALUE!</v>
      </c>
      <c r="AD46" t="str">
        <f t="shared" si="1"/>
        <v/>
      </c>
      <c r="AK46" s="1" t="s">
        <v>53</v>
      </c>
    </row>
    <row r="47" spans="1:37" ht="69.95" customHeight="1" thickTop="1" thickBot="1">
      <c r="A47" s="24">
        <v>45</v>
      </c>
      <c r="B47" s="24"/>
      <c r="C47" s="24"/>
      <c r="D47" s="24"/>
      <c r="E47" s="24"/>
      <c r="F47" s="24"/>
      <c r="G47" s="24"/>
      <c r="H47" s="24"/>
      <c r="I47" s="24"/>
      <c r="J47" s="24"/>
      <c r="K47" s="24" t="str">
        <f>IF(J47="","",(IF(INDEX(Table3[شماره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47" s="24"/>
      <c r="M47" s="16" t="str">
        <f>IF(COUNTIF(AD:AD,AD47)&gt;1,(IF(COUNTIF($AD$3:AD47,AD47)&gt;1,IF(AD47="","",0.5),IF(AD47="","",1))),(IF(AD47="","",1)))</f>
        <v/>
      </c>
      <c r="N47" s="9" t="str">
        <f>IF(Table2[[#This Row],[تدریس برای اولین بار]]="اولین بار",1.5,IF(E47="","",1))</f>
        <v/>
      </c>
      <c r="O47" s="17" t="str">
        <f>IF(F47="","",1/Table2[[#This Row],[تعداد مدرسین مشترک]])</f>
        <v/>
      </c>
      <c r="P47" s="18" t="str">
        <f>IF(Table2[[#This Row],[نوع درس]]="","",1)</f>
        <v/>
      </c>
      <c r="Q47" s="19" t="str">
        <f>IF(Table2[[#This Row],[نوع تدریس]]="حق التدریس",0.5,IF(Table2[[#This Row],[نوع تدریس]]="","",1))</f>
        <v/>
      </c>
      <c r="R47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47" s="21" t="str">
        <f>IF(OR(M47="",N47="",O47="",P47="",Q47="",R47=""),"",(R47*Q47*P47*O47*N47*M47)*Table2[[#This Row],[تعداد واحد]])</f>
        <v/>
      </c>
      <c r="T47" s="15" t="str">
        <f>IF(Table1[[#This Row],[مجموع]]="","",IF(B47=B48,"",IF(B47=B46,IF((V46+Table1[[#This Row],[مجموع]])&gt;6,6,(V46+Table1[[#This Row],[مجموع]])),IF(V47&gt;6,6,V47))))</f>
        <v/>
      </c>
      <c r="U47" s="22"/>
      <c r="V47" s="5" t="e">
        <f>IF(B46=B47,Table1[[#This Row],[مجموع]]+V46,Table1[[#This Row],[مجموع]])</f>
        <v>#VALUE!</v>
      </c>
      <c r="AD47" t="str">
        <f t="shared" si="1"/>
        <v/>
      </c>
      <c r="AK47" s="1" t="s">
        <v>54</v>
      </c>
    </row>
    <row r="48" spans="1:37" ht="69.95" customHeight="1" thickTop="1" thickBot="1">
      <c r="A48" s="24">
        <v>46</v>
      </c>
      <c r="B48" s="24"/>
      <c r="C48" s="24"/>
      <c r="D48" s="24"/>
      <c r="E48" s="24"/>
      <c r="F48" s="24"/>
      <c r="G48" s="24"/>
      <c r="H48" s="24"/>
      <c r="I48" s="24"/>
      <c r="J48" s="24"/>
      <c r="K48" s="24" t="str">
        <f>IF(J48="","",(IF(INDEX(Table3[شماره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48" s="24"/>
      <c r="M48" s="16" t="str">
        <f>IF(COUNTIF(AD:AD,AD48)&gt;1,(IF(COUNTIF($AD$3:AD48,AD48)&gt;1,IF(AD48="","",0.5),IF(AD48="","",1))),(IF(AD48="","",1)))</f>
        <v/>
      </c>
      <c r="N48" s="9" t="str">
        <f>IF(Table2[[#This Row],[تدریس برای اولین بار]]="اولین بار",1.5,IF(E48="","",1))</f>
        <v/>
      </c>
      <c r="O48" s="17" t="str">
        <f>IF(F48="","",1/Table2[[#This Row],[تعداد مدرسین مشترک]])</f>
        <v/>
      </c>
      <c r="P48" s="18" t="str">
        <f>IF(Table2[[#This Row],[نوع درس]]="","",1)</f>
        <v/>
      </c>
      <c r="Q48" s="19" t="str">
        <f>IF(Table2[[#This Row],[نوع تدریس]]="حق التدریس",0.5,IF(Table2[[#This Row],[نوع تدریس]]="","",1))</f>
        <v/>
      </c>
      <c r="R48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48" s="21" t="str">
        <f>IF(OR(M48="",N48="",O48="",P48="",Q48="",R48=""),"",(R48*Q48*P48*O48*N48*M48)*Table2[[#This Row],[تعداد واحد]])</f>
        <v/>
      </c>
      <c r="T48" s="15" t="str">
        <f>IF(Table1[[#This Row],[مجموع]]="","",IF(B48=B49,"",IF(B48=B47,IF((V47+Table1[[#This Row],[مجموع]])&gt;6,6,(V47+Table1[[#This Row],[مجموع]])),IF(V48&gt;6,6,V48))))</f>
        <v/>
      </c>
      <c r="U48" s="22"/>
      <c r="V48" s="5" t="e">
        <f>IF(B47=B48,Table1[[#This Row],[مجموع]]+V47,Table1[[#This Row],[مجموع]])</f>
        <v>#VALUE!</v>
      </c>
      <c r="AD48" t="str">
        <f t="shared" si="1"/>
        <v/>
      </c>
      <c r="AK48" s="1" t="s">
        <v>55</v>
      </c>
    </row>
    <row r="49" spans="1:37" ht="69.95" customHeight="1" thickTop="1" thickBot="1">
      <c r="A49" s="24">
        <v>47</v>
      </c>
      <c r="B49" s="24"/>
      <c r="C49" s="24"/>
      <c r="D49" s="24"/>
      <c r="E49" s="24"/>
      <c r="F49" s="24"/>
      <c r="G49" s="24"/>
      <c r="H49" s="24"/>
      <c r="I49" s="24"/>
      <c r="J49" s="24"/>
      <c r="K49" s="24" t="str">
        <f>IF(J49="","",(IF(INDEX(Table3[شماره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49" s="24"/>
      <c r="M49" s="16" t="str">
        <f>IF(COUNTIF(AD:AD,AD49)&gt;1,(IF(COUNTIF($AD$3:AD49,AD49)&gt;1,IF(AD49="","",0.5),IF(AD49="","",1))),(IF(AD49="","",1)))</f>
        <v/>
      </c>
      <c r="N49" s="9" t="str">
        <f>IF(Table2[[#This Row],[تدریس برای اولین بار]]="اولین بار",1.5,IF(E49="","",1))</f>
        <v/>
      </c>
      <c r="O49" s="17" t="str">
        <f>IF(F49="","",1/Table2[[#This Row],[تعداد مدرسین مشترک]])</f>
        <v/>
      </c>
      <c r="P49" s="18" t="str">
        <f>IF(Table2[[#This Row],[نوع درس]]="","",1)</f>
        <v/>
      </c>
      <c r="Q49" s="19" t="str">
        <f>IF(Table2[[#This Row],[نوع تدریس]]="حق التدریس",0.5,IF(Table2[[#This Row],[نوع تدریس]]="","",1))</f>
        <v/>
      </c>
      <c r="R49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49" s="21" t="str">
        <f>IF(OR(M49="",N49="",O49="",P49="",Q49="",R49=""),"",(R49*Q49*P49*O49*N49*M49)*Table2[[#This Row],[تعداد واحد]])</f>
        <v/>
      </c>
      <c r="T49" s="15" t="str">
        <f>IF(Table1[[#This Row],[مجموع]]="","",IF(B49=B50,"",IF(B49=B48,IF((V48+Table1[[#This Row],[مجموع]])&gt;6,6,(V48+Table1[[#This Row],[مجموع]])),IF(V49&gt;6,6,V49))))</f>
        <v/>
      </c>
      <c r="U49" s="22"/>
      <c r="V49" s="5" t="e">
        <f>IF(B48=B49,Table1[[#This Row],[مجموع]]+V48,Table1[[#This Row],[مجموع]])</f>
        <v>#VALUE!</v>
      </c>
      <c r="AD49" t="str">
        <f t="shared" si="1"/>
        <v/>
      </c>
      <c r="AK49" s="1" t="s">
        <v>56</v>
      </c>
    </row>
    <row r="50" spans="1:37" ht="69.95" customHeight="1" thickTop="1" thickBot="1">
      <c r="A50" s="24">
        <v>48</v>
      </c>
      <c r="B50" s="24"/>
      <c r="C50" s="24"/>
      <c r="D50" s="24"/>
      <c r="E50" s="24"/>
      <c r="F50" s="24"/>
      <c r="G50" s="24"/>
      <c r="H50" s="24"/>
      <c r="I50" s="24"/>
      <c r="J50" s="24"/>
      <c r="K50" s="24" t="str">
        <f>IF(J50="","",(IF(INDEX(Table3[شماره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50" s="24"/>
      <c r="M50" s="16" t="str">
        <f>IF(COUNTIF(AD:AD,AD50)&gt;1,(IF(COUNTIF($AD$3:AD50,AD50)&gt;1,IF(AD50="","",0.5),IF(AD50="","",1))),(IF(AD50="","",1)))</f>
        <v/>
      </c>
      <c r="N50" s="9" t="str">
        <f>IF(Table2[[#This Row],[تدریس برای اولین بار]]="اولین بار",1.5,IF(E50="","",1))</f>
        <v/>
      </c>
      <c r="O50" s="17" t="str">
        <f>IF(F50="","",1/Table2[[#This Row],[تعداد مدرسین مشترک]])</f>
        <v/>
      </c>
      <c r="P50" s="18" t="str">
        <f>IF(Table2[[#This Row],[نوع درس]]="","",1)</f>
        <v/>
      </c>
      <c r="Q50" s="19" t="str">
        <f>IF(Table2[[#This Row],[نوع تدریس]]="حق التدریس",0.5,IF(Table2[[#This Row],[نوع تدریس]]="","",1))</f>
        <v/>
      </c>
      <c r="R50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50" s="21" t="str">
        <f>IF(OR(M50="",N50="",O50="",P50="",Q50="",R50=""),"",(R50*Q50*P50*O50*N50*M50)*Table2[[#This Row],[تعداد واحد]])</f>
        <v/>
      </c>
      <c r="T50" s="15" t="str">
        <f>IF(Table1[[#This Row],[مجموع]]="","",IF(B50=B51,"",IF(B50=B49,IF((V49+Table1[[#This Row],[مجموع]])&gt;6,6,(V49+Table1[[#This Row],[مجموع]])),IF(V50&gt;6,6,V50))))</f>
        <v/>
      </c>
      <c r="U50" s="22"/>
      <c r="V50" s="5" t="e">
        <f>IF(B49=B50,Table1[[#This Row],[مجموع]]+V49,Table1[[#This Row],[مجموع]])</f>
        <v>#VALUE!</v>
      </c>
      <c r="AD50" t="str">
        <f t="shared" si="1"/>
        <v/>
      </c>
      <c r="AK50" s="1" t="s">
        <v>57</v>
      </c>
    </row>
    <row r="51" spans="1:37" ht="69.95" customHeight="1" thickTop="1" thickBot="1">
      <c r="A51" s="24">
        <v>49</v>
      </c>
      <c r="B51" s="24"/>
      <c r="C51" s="24"/>
      <c r="D51" s="24"/>
      <c r="E51" s="24"/>
      <c r="F51" s="24"/>
      <c r="G51" s="24"/>
      <c r="H51" s="24"/>
      <c r="I51" s="24"/>
      <c r="J51" s="24"/>
      <c r="K51" s="24" t="str">
        <f>IF(J51="","",(IF(INDEX(Table3[شماره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51" s="24"/>
      <c r="M51" s="16" t="str">
        <f>IF(COUNTIF(AD:AD,AD51)&gt;1,(IF(COUNTIF($AD$3:AD51,AD51)&gt;1,IF(AD51="","",0.5),IF(AD51="","",1))),(IF(AD51="","",1)))</f>
        <v/>
      </c>
      <c r="N51" s="9" t="str">
        <f>IF(Table2[[#This Row],[تدریس برای اولین بار]]="اولین بار",1.5,IF(E51="","",1))</f>
        <v/>
      </c>
      <c r="O51" s="17" t="str">
        <f>IF(F51="","",1/Table2[[#This Row],[تعداد مدرسین مشترک]])</f>
        <v/>
      </c>
      <c r="P51" s="18" t="str">
        <f>IF(Table2[[#This Row],[نوع درس]]="","",1)</f>
        <v/>
      </c>
      <c r="Q51" s="19" t="str">
        <f>IF(Table2[[#This Row],[نوع تدریس]]="حق التدریس",0.5,IF(Table2[[#This Row],[نوع تدریس]]="","",1))</f>
        <v/>
      </c>
      <c r="R51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51" s="21" t="str">
        <f>IF(OR(M51="",N51="",O51="",P51="",Q51="",R51=""),"",(R51*Q51*P51*O51*N51*M51)*Table2[[#This Row],[تعداد واحد]])</f>
        <v/>
      </c>
      <c r="T51" s="15" t="str">
        <f>IF(Table1[[#This Row],[مجموع]]="","",IF(B51=B52,"",IF(B51=B50,IF((V50+Table1[[#This Row],[مجموع]])&gt;6,6,(V50+Table1[[#This Row],[مجموع]])),IF(V51&gt;6,6,V51))))</f>
        <v/>
      </c>
      <c r="U51" s="22"/>
      <c r="V51" s="5" t="e">
        <f>IF(B50=B51,Table1[[#This Row],[مجموع]]+V50,Table1[[#This Row],[مجموع]])</f>
        <v>#VALUE!</v>
      </c>
      <c r="AD51" t="str">
        <f t="shared" si="1"/>
        <v/>
      </c>
      <c r="AK51" s="1" t="s">
        <v>58</v>
      </c>
    </row>
    <row r="52" spans="1:37" ht="69.95" customHeight="1" thickTop="1" thickBot="1">
      <c r="A52" s="24">
        <v>50</v>
      </c>
      <c r="B52" s="24"/>
      <c r="C52" s="24"/>
      <c r="D52" s="24"/>
      <c r="E52" s="24"/>
      <c r="F52" s="24"/>
      <c r="G52" s="24"/>
      <c r="H52" s="24"/>
      <c r="I52" s="24"/>
      <c r="J52" s="24"/>
      <c r="K52" s="24" t="str">
        <f>IF(J52="","",(IF(INDEX(Table3[شماره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52" s="24"/>
      <c r="M52" s="16" t="str">
        <f>IF(COUNTIF(AD:AD,AD52)&gt;1,(IF(COUNTIF($AD$3:AD52,AD52)&gt;1,IF(AD52="","",0.5),IF(AD52="","",1))),(IF(AD52="","",1)))</f>
        <v/>
      </c>
      <c r="N52" s="9" t="str">
        <f>IF(Table2[[#This Row],[تدریس برای اولین بار]]="اولین بار",1.5,IF(E52="","",1))</f>
        <v/>
      </c>
      <c r="O52" s="17" t="str">
        <f>IF(F52="","",1/Table2[[#This Row],[تعداد مدرسین مشترک]])</f>
        <v/>
      </c>
      <c r="P52" s="18" t="str">
        <f>IF(Table2[[#This Row],[نوع درس]]="","",1)</f>
        <v/>
      </c>
      <c r="Q52" s="19" t="str">
        <f>IF(Table2[[#This Row],[نوع تدریس]]="حق التدریس",0.5,IF(Table2[[#This Row],[نوع تدریس]]="","",1))</f>
        <v/>
      </c>
      <c r="R52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52" s="21" t="str">
        <f>IF(OR(M52="",N52="",O52="",P52="",Q52="",R52=""),"",(R52*Q52*P52*O52*N52*M52)*Table2[[#This Row],[تعداد واحد]])</f>
        <v/>
      </c>
      <c r="T52" s="15" t="str">
        <f>IF(Table1[[#This Row],[مجموع]]="","",IF(B52=B53,"",IF(B52=B51,IF((V51+Table1[[#This Row],[مجموع]])&gt;6,6,(V51+Table1[[#This Row],[مجموع]])),IF(V52&gt;6,6,V52))))</f>
        <v/>
      </c>
      <c r="U52" s="22"/>
      <c r="V52" s="5" t="e">
        <f>IF(B51=B52,Table1[[#This Row],[مجموع]]+V51,Table1[[#This Row],[مجموع]])</f>
        <v>#VALUE!</v>
      </c>
      <c r="AD52" t="str">
        <f t="shared" si="1"/>
        <v/>
      </c>
      <c r="AK52" s="1" t="s">
        <v>59</v>
      </c>
    </row>
    <row r="53" spans="1:37" ht="69.95" customHeight="1" thickTop="1" thickBot="1">
      <c r="A53" s="24">
        <v>51</v>
      </c>
      <c r="B53" s="24"/>
      <c r="C53" s="24"/>
      <c r="D53" s="24"/>
      <c r="E53" s="24"/>
      <c r="F53" s="24"/>
      <c r="G53" s="24"/>
      <c r="H53" s="24"/>
      <c r="I53" s="24"/>
      <c r="J53" s="24"/>
      <c r="K53" s="24" t="str">
        <f>IF(J53="","",(IF(INDEX(Table3[شماره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53" s="24"/>
      <c r="M53" s="16" t="str">
        <f>IF(COUNTIF(AD:AD,AD53)&gt;1,(IF(COUNTIF($AD$3:AD53,AD53)&gt;1,IF(AD53="","",0.5),IF(AD53="","",1))),(IF(AD53="","",1)))</f>
        <v/>
      </c>
      <c r="N53" s="9" t="str">
        <f>IF(Table2[[#This Row],[تدریس برای اولین بار]]="اولین بار",1.5,IF(E53="","",1))</f>
        <v/>
      </c>
      <c r="O53" s="17" t="str">
        <f>IF(F53="","",1/Table2[[#This Row],[تعداد مدرسین مشترک]])</f>
        <v/>
      </c>
      <c r="P53" s="18" t="str">
        <f>IF(Table2[[#This Row],[نوع درس]]="","",1)</f>
        <v/>
      </c>
      <c r="Q53" s="19" t="str">
        <f>IF(Table2[[#This Row],[نوع تدریس]]="حق التدریس",0.5,IF(Table2[[#This Row],[نوع تدریس]]="","",1))</f>
        <v/>
      </c>
      <c r="R53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53" s="21" t="str">
        <f>IF(OR(M53="",N53="",O53="",P53="",Q53="",R53=""),"",(R53*Q53*P53*O53*N53*M53)*Table2[[#This Row],[تعداد واحد]])</f>
        <v/>
      </c>
      <c r="T53" s="15" t="str">
        <f>IF(Table1[[#This Row],[مجموع]]="","",IF(B53=B54,"",IF(B53=B52,IF((V52+Table1[[#This Row],[مجموع]])&gt;6,6,(V52+Table1[[#This Row],[مجموع]])),IF(V53&gt;6,6,V53))))</f>
        <v/>
      </c>
      <c r="U53" s="22"/>
      <c r="V53" s="5" t="e">
        <f>IF(B52=B53,Table1[[#This Row],[مجموع]]+V52,Table1[[#This Row],[مجموع]])</f>
        <v>#VALUE!</v>
      </c>
      <c r="AD53" t="str">
        <f t="shared" si="1"/>
        <v/>
      </c>
      <c r="AK53" s="1" t="s">
        <v>60</v>
      </c>
    </row>
    <row r="54" spans="1:37" ht="69.95" customHeight="1" thickTop="1" thickBot="1">
      <c r="A54" s="24">
        <v>52</v>
      </c>
      <c r="B54" s="24"/>
      <c r="C54" s="24"/>
      <c r="D54" s="24"/>
      <c r="E54" s="24"/>
      <c r="F54" s="24"/>
      <c r="G54" s="24"/>
      <c r="H54" s="24"/>
      <c r="I54" s="24"/>
      <c r="J54" s="24"/>
      <c r="K54" s="24" t="str">
        <f>IF(J54="","",(IF(INDEX(Table3[شماره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54" s="24"/>
      <c r="M54" s="16" t="str">
        <f>IF(COUNTIF(AD:AD,AD54)&gt;1,(IF(COUNTIF($AD$3:AD54,AD54)&gt;1,IF(AD54="","",0.5),IF(AD54="","",1))),(IF(AD54="","",1)))</f>
        <v/>
      </c>
      <c r="N54" s="9" t="str">
        <f>IF(Table2[[#This Row],[تدریس برای اولین بار]]="اولین بار",1.5,IF(E54="","",1))</f>
        <v/>
      </c>
      <c r="O54" s="17" t="str">
        <f>IF(F54="","",1/Table2[[#This Row],[تعداد مدرسین مشترک]])</f>
        <v/>
      </c>
      <c r="P54" s="18" t="str">
        <f>IF(Table2[[#This Row],[نوع درس]]="","",1)</f>
        <v/>
      </c>
      <c r="Q54" s="19" t="str">
        <f>IF(Table2[[#This Row],[نوع تدریس]]="حق التدریس",0.5,IF(Table2[[#This Row],[نوع تدریس]]="","",1))</f>
        <v/>
      </c>
      <c r="R54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54" s="21" t="str">
        <f>IF(OR(M54="",N54="",O54="",P54="",Q54="",R54=""),"",(R54*Q54*P54*O54*N54*M54)*Table2[[#This Row],[تعداد واحد]])</f>
        <v/>
      </c>
      <c r="T54" s="15" t="str">
        <f>IF(Table1[[#This Row],[مجموع]]="","",IF(B54=B55,"",IF(B54=B53,IF((V53+Table1[[#This Row],[مجموع]])&gt;6,6,(V53+Table1[[#This Row],[مجموع]])),IF(V54&gt;6,6,V54))))</f>
        <v/>
      </c>
      <c r="U54" s="22"/>
      <c r="V54" s="5" t="e">
        <f>IF(B53=B54,Table1[[#This Row],[مجموع]]+V53,Table1[[#This Row],[مجموع]])</f>
        <v>#VALUE!</v>
      </c>
      <c r="AD54" t="str">
        <f t="shared" si="1"/>
        <v/>
      </c>
      <c r="AK54" s="1" t="s">
        <v>61</v>
      </c>
    </row>
    <row r="55" spans="1:37" ht="69.95" customHeight="1" thickTop="1" thickBot="1">
      <c r="A55" s="24">
        <v>53</v>
      </c>
      <c r="B55" s="24"/>
      <c r="C55" s="24"/>
      <c r="D55" s="24"/>
      <c r="E55" s="24"/>
      <c r="F55" s="24"/>
      <c r="G55" s="24"/>
      <c r="H55" s="24"/>
      <c r="I55" s="24"/>
      <c r="J55" s="24"/>
      <c r="K55" s="24" t="str">
        <f>IF(J55="","",(IF(INDEX(Table3[شماره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55" s="24"/>
      <c r="M55" s="16" t="str">
        <f>IF(COUNTIF(AD:AD,AD55)&gt;1,(IF(COUNTIF($AD$3:AD55,AD55)&gt;1,IF(AD55="","",0.5),IF(AD55="","",1))),(IF(AD55="","",1)))</f>
        <v/>
      </c>
      <c r="N55" s="9" t="str">
        <f>IF(Table2[[#This Row],[تدریس برای اولین بار]]="اولین بار",1.5,IF(E55="","",1))</f>
        <v/>
      </c>
      <c r="O55" s="17" t="str">
        <f>IF(F55="","",1/Table2[[#This Row],[تعداد مدرسین مشترک]])</f>
        <v/>
      </c>
      <c r="P55" s="18" t="str">
        <f>IF(Table2[[#This Row],[نوع درس]]="","",1)</f>
        <v/>
      </c>
      <c r="Q55" s="19" t="str">
        <f>IF(Table2[[#This Row],[نوع تدریس]]="حق التدریس",0.5,IF(Table2[[#This Row],[نوع تدریس]]="","",1))</f>
        <v/>
      </c>
      <c r="R55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55" s="21" t="str">
        <f>IF(OR(M55="",N55="",O55="",P55="",Q55="",R55=""),"",(R55*Q55*P55*O55*N55*M55)*Table2[[#This Row],[تعداد واحد]])</f>
        <v/>
      </c>
      <c r="T55" s="15" t="str">
        <f>IF(Table1[[#This Row],[مجموع]]="","",IF(B55=B56,"",IF(B55=B54,IF((V54+Table1[[#This Row],[مجموع]])&gt;6,6,(V54+Table1[[#This Row],[مجموع]])),IF(V55&gt;6,6,V55))))</f>
        <v/>
      </c>
      <c r="U55" s="22"/>
      <c r="V55" s="5" t="e">
        <f>IF(B54=B55,Table1[[#This Row],[مجموع]]+V54,Table1[[#This Row],[مجموع]])</f>
        <v>#VALUE!</v>
      </c>
      <c r="AD55" t="str">
        <f t="shared" si="1"/>
        <v/>
      </c>
      <c r="AK55" s="1" t="s">
        <v>62</v>
      </c>
    </row>
    <row r="56" spans="1:37" ht="69.95" customHeight="1" thickTop="1" thickBot="1">
      <c r="A56" s="24">
        <v>54</v>
      </c>
      <c r="B56" s="24"/>
      <c r="C56" s="24"/>
      <c r="D56" s="24"/>
      <c r="E56" s="24"/>
      <c r="F56" s="24"/>
      <c r="G56" s="24"/>
      <c r="H56" s="24"/>
      <c r="I56" s="24"/>
      <c r="J56" s="24"/>
      <c r="K56" s="24" t="str">
        <f>IF(J56="","",(IF(INDEX(Table3[شماره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56" s="24"/>
      <c r="M56" s="16" t="str">
        <f>IF(COUNTIF(AD:AD,AD56)&gt;1,(IF(COUNTIF($AD$3:AD56,AD56)&gt;1,IF(AD56="","",0.5),IF(AD56="","",1))),(IF(AD56="","",1)))</f>
        <v/>
      </c>
      <c r="N56" s="9" t="str">
        <f>IF(Table2[[#This Row],[تدریس برای اولین بار]]="اولین بار",1.5,IF(E56="","",1))</f>
        <v/>
      </c>
      <c r="O56" s="17" t="str">
        <f>IF(F56="","",1/Table2[[#This Row],[تعداد مدرسین مشترک]])</f>
        <v/>
      </c>
      <c r="P56" s="18" t="str">
        <f>IF(Table2[[#This Row],[نوع درس]]="","",1)</f>
        <v/>
      </c>
      <c r="Q56" s="19" t="str">
        <f>IF(Table2[[#This Row],[نوع تدریس]]="حق التدریس",0.5,IF(Table2[[#This Row],[نوع تدریس]]="","",1))</f>
        <v/>
      </c>
      <c r="R56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56" s="21" t="str">
        <f>IF(OR(M56="",N56="",O56="",P56="",Q56="",R56=""),"",(R56*Q56*P56*O56*N56*M56)*Table2[[#This Row],[تعداد واحد]])</f>
        <v/>
      </c>
      <c r="T56" s="15" t="str">
        <f>IF(Table1[[#This Row],[مجموع]]="","",IF(B56=B57,"",IF(B56=B55,IF((V55+Table1[[#This Row],[مجموع]])&gt;6,6,(V55+Table1[[#This Row],[مجموع]])),IF(V56&gt;6,6,V56))))</f>
        <v/>
      </c>
      <c r="U56" s="22"/>
      <c r="V56" s="5" t="e">
        <f>IF(B55=B56,Table1[[#This Row],[مجموع]]+V55,Table1[[#This Row],[مجموع]])</f>
        <v>#VALUE!</v>
      </c>
      <c r="AD56" t="str">
        <f t="shared" si="1"/>
        <v/>
      </c>
      <c r="AK56" s="1" t="s">
        <v>63</v>
      </c>
    </row>
    <row r="57" spans="1:37" ht="69.95" customHeight="1" thickTop="1" thickBot="1">
      <c r="A57" s="24">
        <v>55</v>
      </c>
      <c r="B57" s="24"/>
      <c r="C57" s="24"/>
      <c r="D57" s="24"/>
      <c r="E57" s="24"/>
      <c r="F57" s="24"/>
      <c r="G57" s="24"/>
      <c r="H57" s="24"/>
      <c r="I57" s="24"/>
      <c r="J57" s="24"/>
      <c r="K57" s="24" t="str">
        <f>IF(J57="","",(IF(INDEX(Table3[شماره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57" s="24"/>
      <c r="M57" s="16" t="str">
        <f>IF(COUNTIF(AD:AD,AD57)&gt;1,(IF(COUNTIF($AD$3:AD57,AD57)&gt;1,IF(AD57="","",0.5),IF(AD57="","",1))),(IF(AD57="","",1)))</f>
        <v/>
      </c>
      <c r="N57" s="9" t="str">
        <f>IF(Table2[[#This Row],[تدریس برای اولین بار]]="اولین بار",1.5,IF(E57="","",1))</f>
        <v/>
      </c>
      <c r="O57" s="17" t="str">
        <f>IF(F57="","",1/Table2[[#This Row],[تعداد مدرسین مشترک]])</f>
        <v/>
      </c>
      <c r="P57" s="18" t="str">
        <f>IF(Table2[[#This Row],[نوع درس]]="","",1)</f>
        <v/>
      </c>
      <c r="Q57" s="19" t="str">
        <f>IF(Table2[[#This Row],[نوع تدریس]]="حق التدریس",0.5,IF(Table2[[#This Row],[نوع تدریس]]="","",1))</f>
        <v/>
      </c>
      <c r="R57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57" s="21" t="str">
        <f>IF(OR(M57="",N57="",O57="",P57="",Q57="",R57=""),"",(R57*Q57*P57*O57*N57*M57)*Table2[[#This Row],[تعداد واحد]])</f>
        <v/>
      </c>
      <c r="T57" s="15" t="str">
        <f>IF(Table1[[#This Row],[مجموع]]="","",IF(B57=B58,"",IF(B57=B56,IF((V56+Table1[[#This Row],[مجموع]])&gt;6,6,(V56+Table1[[#This Row],[مجموع]])),IF(V57&gt;6,6,V57))))</f>
        <v/>
      </c>
      <c r="U57" s="22"/>
      <c r="V57" s="5" t="e">
        <f>IF(B56=B57,Table1[[#This Row],[مجموع]]+V56,Table1[[#This Row],[مجموع]])</f>
        <v>#VALUE!</v>
      </c>
      <c r="AD57" t="str">
        <f t="shared" si="1"/>
        <v/>
      </c>
      <c r="AK57" s="1" t="s">
        <v>64</v>
      </c>
    </row>
    <row r="58" spans="1:37" ht="69.95" customHeight="1" thickTop="1" thickBot="1">
      <c r="A58" s="24">
        <v>56</v>
      </c>
      <c r="B58" s="24"/>
      <c r="C58" s="24"/>
      <c r="D58" s="24"/>
      <c r="E58" s="24"/>
      <c r="F58" s="24"/>
      <c r="G58" s="24"/>
      <c r="H58" s="24"/>
      <c r="I58" s="24"/>
      <c r="J58" s="24"/>
      <c r="K58" s="24" t="str">
        <f>IF(J58="","",(IF(INDEX(Table3[شماره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58" s="24"/>
      <c r="M58" s="16" t="str">
        <f>IF(COUNTIF(AD:AD,AD58)&gt;1,(IF(COUNTIF($AD$3:AD58,AD58)&gt;1,IF(AD58="","",0.5),IF(AD58="","",1))),(IF(AD58="","",1)))</f>
        <v/>
      </c>
      <c r="N58" s="9" t="str">
        <f>IF(Table2[[#This Row],[تدریس برای اولین بار]]="اولین بار",1.5,IF(E58="","",1))</f>
        <v/>
      </c>
      <c r="O58" s="17" t="str">
        <f>IF(F58="","",1/Table2[[#This Row],[تعداد مدرسین مشترک]])</f>
        <v/>
      </c>
      <c r="P58" s="18" t="str">
        <f>IF(Table2[[#This Row],[نوع درس]]="","",1)</f>
        <v/>
      </c>
      <c r="Q58" s="19" t="str">
        <f>IF(Table2[[#This Row],[نوع تدریس]]="حق التدریس",0.5,IF(Table2[[#This Row],[نوع تدریس]]="","",1))</f>
        <v/>
      </c>
      <c r="R58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58" s="21" t="str">
        <f>IF(OR(M58="",N58="",O58="",P58="",Q58="",R58=""),"",(R58*Q58*P58*O58*N58*M58)*Table2[[#This Row],[تعداد واحد]])</f>
        <v/>
      </c>
      <c r="T58" s="15" t="str">
        <f>IF(Table1[[#This Row],[مجموع]]="","",IF(B58=B59,"",IF(B58=B57,IF((V57+Table1[[#This Row],[مجموع]])&gt;6,6,(V57+Table1[[#This Row],[مجموع]])),IF(V58&gt;6,6,V58))))</f>
        <v/>
      </c>
      <c r="U58" s="22"/>
      <c r="V58" s="5" t="e">
        <f>IF(B57=B58,Table1[[#This Row],[مجموع]]+V57,Table1[[#This Row],[مجموع]])</f>
        <v>#VALUE!</v>
      </c>
      <c r="AD58" t="str">
        <f t="shared" si="1"/>
        <v/>
      </c>
      <c r="AK58" s="1" t="s">
        <v>65</v>
      </c>
    </row>
    <row r="59" spans="1:37" ht="69.95" customHeight="1" thickTop="1" thickBot="1">
      <c r="A59" s="24">
        <v>57</v>
      </c>
      <c r="B59" s="24"/>
      <c r="C59" s="24"/>
      <c r="D59" s="24"/>
      <c r="E59" s="24"/>
      <c r="F59" s="24"/>
      <c r="G59" s="24"/>
      <c r="H59" s="24"/>
      <c r="I59" s="24"/>
      <c r="J59" s="24"/>
      <c r="K59" s="24" t="str">
        <f>IF(J59="","",(IF(INDEX(Table3[شماره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59" s="24"/>
      <c r="M59" s="16" t="str">
        <f>IF(COUNTIF(AD:AD,AD59)&gt;1,(IF(COUNTIF($AD$3:AD59,AD59)&gt;1,IF(AD59="","",0.5),IF(AD59="","",1))),(IF(AD59="","",1)))</f>
        <v/>
      </c>
      <c r="N59" s="9" t="str">
        <f>IF(Table2[[#This Row],[تدریس برای اولین بار]]="اولین بار",1.5,IF(E59="","",1))</f>
        <v/>
      </c>
      <c r="O59" s="17" t="str">
        <f>IF(F59="","",1/Table2[[#This Row],[تعداد مدرسین مشترک]])</f>
        <v/>
      </c>
      <c r="P59" s="18" t="str">
        <f>IF(Table2[[#This Row],[نوع درس]]="","",1)</f>
        <v/>
      </c>
      <c r="Q59" s="19" t="str">
        <f>IF(Table2[[#This Row],[نوع تدریس]]="حق التدریس",0.5,IF(Table2[[#This Row],[نوع تدریس]]="","",1))</f>
        <v/>
      </c>
      <c r="R59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59" s="21" t="str">
        <f>IF(OR(M59="",N59="",O59="",P59="",Q59="",R59=""),"",(R59*Q59*P59*O59*N59*M59)*Table2[[#This Row],[تعداد واحد]])</f>
        <v/>
      </c>
      <c r="T59" s="15" t="str">
        <f>IF(Table1[[#This Row],[مجموع]]="","",IF(B59=B60,"",IF(B59=B58,IF((V58+Table1[[#This Row],[مجموع]])&gt;6,6,(V58+Table1[[#This Row],[مجموع]])),IF(V59&gt;6,6,V59))))</f>
        <v/>
      </c>
      <c r="U59" s="22"/>
      <c r="V59" s="5" t="e">
        <f>IF(B58=B59,Table1[[#This Row],[مجموع]]+V58,Table1[[#This Row],[مجموع]])</f>
        <v>#VALUE!</v>
      </c>
      <c r="AD59" t="str">
        <f t="shared" si="1"/>
        <v/>
      </c>
      <c r="AK59" s="1" t="s">
        <v>68</v>
      </c>
    </row>
    <row r="60" spans="1:37" ht="69.95" customHeight="1" thickTop="1" thickBot="1">
      <c r="A60" s="24">
        <v>58</v>
      </c>
      <c r="B60" s="24"/>
      <c r="C60" s="24"/>
      <c r="D60" s="24"/>
      <c r="E60" s="24"/>
      <c r="F60" s="24"/>
      <c r="G60" s="24"/>
      <c r="H60" s="24"/>
      <c r="I60" s="24"/>
      <c r="J60" s="24"/>
      <c r="K60" s="24" t="str">
        <f>IF(J60="","",(IF(INDEX(Table3[شماره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60" s="24"/>
      <c r="M60" s="16" t="str">
        <f>IF(COUNTIF(AD:AD,AD60)&gt;1,(IF(COUNTIF($AD$3:AD60,AD60)&gt;1,IF(AD60="","",0.5),IF(AD60="","",1))),(IF(AD60="","",1)))</f>
        <v/>
      </c>
      <c r="N60" s="9" t="str">
        <f>IF(Table2[[#This Row],[تدریس برای اولین بار]]="اولین بار",1.5,IF(E60="","",1))</f>
        <v/>
      </c>
      <c r="O60" s="17" t="str">
        <f>IF(F60="","",1/Table2[[#This Row],[تعداد مدرسین مشترک]])</f>
        <v/>
      </c>
      <c r="P60" s="18" t="str">
        <f>IF(Table2[[#This Row],[نوع درس]]="","",1)</f>
        <v/>
      </c>
      <c r="Q60" s="19" t="str">
        <f>IF(Table2[[#This Row],[نوع تدریس]]="حق التدریس",0.5,IF(Table2[[#This Row],[نوع تدریس]]="","",1))</f>
        <v/>
      </c>
      <c r="R60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60" s="21" t="str">
        <f>IF(OR(M60="",N60="",O60="",P60="",Q60="",R60=""),"",(R60*Q60*P60*O60*N60*M60)*Table2[[#This Row],[تعداد واحد]])</f>
        <v/>
      </c>
      <c r="T60" s="15" t="str">
        <f>IF(Table1[[#This Row],[مجموع]]="","",IF(B60=B61,"",IF(B60=B59,IF((V59+Table1[[#This Row],[مجموع]])&gt;6,6,(V59+Table1[[#This Row],[مجموع]])),IF(V60&gt;6,6,V60))))</f>
        <v/>
      </c>
      <c r="U60" s="22"/>
      <c r="V60" s="5" t="e">
        <f>IF(B59=B60,Table1[[#This Row],[مجموع]]+V59,Table1[[#This Row],[مجموع]])</f>
        <v>#VALUE!</v>
      </c>
      <c r="AD60" t="str">
        <f t="shared" si="1"/>
        <v/>
      </c>
      <c r="AK60" s="1" t="s">
        <v>69</v>
      </c>
    </row>
    <row r="61" spans="1:37" ht="69.95" customHeight="1" thickTop="1" thickBot="1">
      <c r="A61" s="24">
        <v>59</v>
      </c>
      <c r="B61" s="24"/>
      <c r="C61" s="24"/>
      <c r="D61" s="24"/>
      <c r="E61" s="24"/>
      <c r="F61" s="24"/>
      <c r="G61" s="24"/>
      <c r="H61" s="24"/>
      <c r="I61" s="24"/>
      <c r="J61" s="24"/>
      <c r="K61" s="24" t="str">
        <f>IF(J61="","",(IF(INDEX(Table3[شماره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61" s="24"/>
      <c r="M61" s="16" t="str">
        <f>IF(COUNTIF(AD:AD,AD61)&gt;1,(IF(COUNTIF($AD$3:AD61,AD61)&gt;1,IF(AD61="","",0.5),IF(AD61="","",1))),(IF(AD61="","",1)))</f>
        <v/>
      </c>
      <c r="N61" s="9" t="str">
        <f>IF(Table2[[#This Row],[تدریس برای اولین بار]]="اولین بار",1.5,IF(E61="","",1))</f>
        <v/>
      </c>
      <c r="O61" s="17" t="str">
        <f>IF(F61="","",1/Table2[[#This Row],[تعداد مدرسین مشترک]])</f>
        <v/>
      </c>
      <c r="P61" s="18" t="str">
        <f>IF(Table2[[#This Row],[نوع درس]]="","",1)</f>
        <v/>
      </c>
      <c r="Q61" s="19" t="str">
        <f>IF(Table2[[#This Row],[نوع تدریس]]="حق التدریس",0.5,IF(Table2[[#This Row],[نوع تدریس]]="","",1))</f>
        <v/>
      </c>
      <c r="R61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61" s="21" t="str">
        <f>IF(OR(M61="",N61="",O61="",P61="",Q61="",R61=""),"",(R61*Q61*P61*O61*N61*M61)*Table2[[#This Row],[تعداد واحد]])</f>
        <v/>
      </c>
      <c r="T61" s="15" t="str">
        <f>IF(Table1[[#This Row],[مجموع]]="","",IF(B61=B62,"",IF(B61=B60,IF((V60+Table1[[#This Row],[مجموع]])&gt;6,6,(V60+Table1[[#This Row],[مجموع]])),IF(V61&gt;6,6,V61))))</f>
        <v/>
      </c>
      <c r="U61" s="22"/>
      <c r="V61" s="5" t="e">
        <f>IF(B60=B61,Table1[[#This Row],[مجموع]]+V60,Table1[[#This Row],[مجموع]])</f>
        <v>#VALUE!</v>
      </c>
      <c r="AD61" t="str">
        <f t="shared" si="1"/>
        <v/>
      </c>
      <c r="AK61" s="1" t="s">
        <v>66</v>
      </c>
    </row>
    <row r="62" spans="1:37" ht="69.95" customHeight="1" thickTop="1" thickBot="1">
      <c r="A62" s="24">
        <v>60</v>
      </c>
      <c r="B62" s="24"/>
      <c r="C62" s="24"/>
      <c r="D62" s="24"/>
      <c r="E62" s="24"/>
      <c r="F62" s="24"/>
      <c r="G62" s="24"/>
      <c r="H62" s="24"/>
      <c r="I62" s="24"/>
      <c r="J62" s="24"/>
      <c r="K62" s="24" t="str">
        <f>IF(J62="","",(IF(INDEX(Table3[شماره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62" s="24"/>
      <c r="M62" s="16" t="str">
        <f>IF(COUNTIF(AD:AD,AD62)&gt;1,(IF(COUNTIF($AD$3:AD62,AD62)&gt;1,IF(AD62="","",0.5),IF(AD62="","",1))),(IF(AD62="","",1)))</f>
        <v/>
      </c>
      <c r="N62" s="9" t="str">
        <f>IF(Table2[[#This Row],[تدریس برای اولین بار]]="اولین بار",1.5,IF(E62="","",1))</f>
        <v/>
      </c>
      <c r="O62" s="17" t="str">
        <f>IF(F62="","",1/Table2[[#This Row],[تعداد مدرسین مشترک]])</f>
        <v/>
      </c>
      <c r="P62" s="18" t="str">
        <f>IF(Table2[[#This Row],[نوع درس]]="","",1)</f>
        <v/>
      </c>
      <c r="Q62" s="19" t="str">
        <f>IF(Table2[[#This Row],[نوع تدریس]]="حق التدریس",0.5,IF(Table2[[#This Row],[نوع تدریس]]="","",1))</f>
        <v/>
      </c>
      <c r="R62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62" s="21" t="str">
        <f>IF(OR(M62="",N62="",O62="",P62="",Q62="",R62=""),"",(R62*Q62*P62*O62*N62*M62)*Table2[[#This Row],[تعداد واحد]])</f>
        <v/>
      </c>
      <c r="T62" s="15" t="str">
        <f>IF(Table1[[#This Row],[مجموع]]="","",IF(B62=B63,"",IF(B62=B61,IF((V61+Table1[[#This Row],[مجموع]])&gt;6,6,(V61+Table1[[#This Row],[مجموع]])),IF(V62&gt;6,6,V62))))</f>
        <v/>
      </c>
      <c r="U62" s="22"/>
      <c r="V62" s="5" t="e">
        <f>IF(B61=B62,Table1[[#This Row],[مجموع]]+V61,Table1[[#This Row],[مجموع]])</f>
        <v>#VALUE!</v>
      </c>
      <c r="AD62" t="str">
        <f t="shared" si="1"/>
        <v/>
      </c>
      <c r="AK62" s="1" t="s">
        <v>67</v>
      </c>
    </row>
    <row r="63" spans="1:37" ht="69.95" customHeight="1" thickTop="1" thickBot="1">
      <c r="A63" s="24">
        <v>61</v>
      </c>
      <c r="B63" s="24"/>
      <c r="C63" s="24"/>
      <c r="D63" s="24"/>
      <c r="E63" s="24"/>
      <c r="F63" s="24"/>
      <c r="G63" s="24"/>
      <c r="H63" s="24"/>
      <c r="I63" s="24"/>
      <c r="J63" s="24"/>
      <c r="K63" s="24" t="str">
        <f>IF(J63="","",(IF(INDEX(Table3[شماره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63" s="24"/>
      <c r="M63" s="16" t="str">
        <f>IF(COUNTIF(AD:AD,AD63)&gt;1,(IF(COUNTIF($AD$3:AD63,AD63)&gt;1,IF(AD63="","",0.5),IF(AD63="","",1))),(IF(AD63="","",1)))</f>
        <v/>
      </c>
      <c r="N63" s="9" t="str">
        <f>IF(Table2[[#This Row],[تدریس برای اولین بار]]="اولین بار",1.5,IF(E63="","",1))</f>
        <v/>
      </c>
      <c r="O63" s="17" t="str">
        <f>IF(F63="","",1/Table2[[#This Row],[تعداد مدرسین مشترک]])</f>
        <v/>
      </c>
      <c r="P63" s="18" t="str">
        <f>IF(Table2[[#This Row],[نوع درس]]="","",1)</f>
        <v/>
      </c>
      <c r="Q63" s="19" t="str">
        <f>IF(Table2[[#This Row],[نوع تدریس]]="حق التدریس",0.5,IF(Table2[[#This Row],[نوع تدریس]]="","",1))</f>
        <v/>
      </c>
      <c r="R63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63" s="21" t="str">
        <f>IF(OR(M63="",N63="",O63="",P63="",Q63="",R63=""),"",(R63*Q63*P63*O63*N63*M63)*Table2[[#This Row],[تعداد واحد]])</f>
        <v/>
      </c>
      <c r="T63" s="15" t="str">
        <f>IF(Table1[[#This Row],[مجموع]]="","",IF(B63=B64,"",IF(B63=B62,IF((V62+Table1[[#This Row],[مجموع]])&gt;6,6,(V62+Table1[[#This Row],[مجموع]])),IF(V63&gt;6,6,V63))))</f>
        <v/>
      </c>
      <c r="U63" s="22"/>
      <c r="V63" s="5" t="e">
        <f>IF(B62=B63,Table1[[#This Row],[مجموع]]+V62,Table1[[#This Row],[مجموع]])</f>
        <v>#VALUE!</v>
      </c>
      <c r="AD63" t="str">
        <f t="shared" si="1"/>
        <v/>
      </c>
      <c r="AK63" s="1" t="s">
        <v>70</v>
      </c>
    </row>
    <row r="64" spans="1:37" ht="69.95" customHeight="1" thickTop="1" thickBot="1">
      <c r="A64" s="24">
        <v>62</v>
      </c>
      <c r="B64" s="24"/>
      <c r="C64" s="24"/>
      <c r="D64" s="24"/>
      <c r="E64" s="24"/>
      <c r="F64" s="24"/>
      <c r="G64" s="24"/>
      <c r="H64" s="24"/>
      <c r="I64" s="24"/>
      <c r="J64" s="24"/>
      <c r="K64" s="24" t="str">
        <f>IF(J64="","",(IF(INDEX(Table3[شماره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64" s="24"/>
      <c r="M64" s="16" t="str">
        <f>IF(COUNTIF(AD:AD,AD64)&gt;1,(IF(COUNTIF($AD$3:AD64,AD64)&gt;1,IF(AD64="","",0.5),IF(AD64="","",1))),(IF(AD64="","",1)))</f>
        <v/>
      </c>
      <c r="N64" s="9" t="str">
        <f>IF(Table2[[#This Row],[تدریس برای اولین بار]]="اولین بار",1.5,IF(E64="","",1))</f>
        <v/>
      </c>
      <c r="O64" s="17" t="str">
        <f>IF(F64="","",1/Table2[[#This Row],[تعداد مدرسین مشترک]])</f>
        <v/>
      </c>
      <c r="P64" s="18" t="str">
        <f>IF(Table2[[#This Row],[نوع درس]]="","",1)</f>
        <v/>
      </c>
      <c r="Q64" s="19" t="str">
        <f>IF(Table2[[#This Row],[نوع تدریس]]="حق التدریس",0.5,IF(Table2[[#This Row],[نوع تدریس]]="","",1))</f>
        <v/>
      </c>
      <c r="R64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64" s="21" t="str">
        <f>IF(OR(M64="",N64="",O64="",P64="",Q64="",R64=""),"",(R64*Q64*P64*O64*N64*M64)*Table2[[#This Row],[تعداد واحد]])</f>
        <v/>
      </c>
      <c r="T64" s="15" t="str">
        <f>IF(Table1[[#This Row],[مجموع]]="","",IF(B64=B65,"",IF(B64=B63,IF((V63+Table1[[#This Row],[مجموع]])&gt;6,6,(V63+Table1[[#This Row],[مجموع]])),IF(V64&gt;6,6,V64))))</f>
        <v/>
      </c>
      <c r="U64" s="22"/>
      <c r="V64" s="5" t="e">
        <f>IF(B63=B64,Table1[[#This Row],[مجموع]]+V63,Table1[[#This Row],[مجموع]])</f>
        <v>#VALUE!</v>
      </c>
      <c r="AD64" t="str">
        <f t="shared" si="1"/>
        <v/>
      </c>
    </row>
    <row r="65" spans="1:30" ht="69.95" customHeight="1" thickTop="1" thickBot="1">
      <c r="A65" s="24">
        <v>63</v>
      </c>
      <c r="B65" s="24"/>
      <c r="C65" s="24"/>
      <c r="D65" s="24"/>
      <c r="E65" s="24"/>
      <c r="F65" s="24"/>
      <c r="G65" s="24"/>
      <c r="H65" s="24"/>
      <c r="I65" s="24"/>
      <c r="J65" s="24"/>
      <c r="K65" s="24" t="str">
        <f>IF(J65="","",(IF(INDEX(Table3[شماره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65" s="24"/>
      <c r="M65" s="16" t="str">
        <f>IF(COUNTIF(AD:AD,AD65)&gt;1,(IF(COUNTIF($AD$3:AD65,AD65)&gt;1,IF(AD65="","",0.5),IF(AD65="","",1))),(IF(AD65="","",1)))</f>
        <v/>
      </c>
      <c r="N65" s="9" t="str">
        <f>IF(Table2[[#This Row],[تدریس برای اولین بار]]="اولین بار",1.5,IF(E65="","",1))</f>
        <v/>
      </c>
      <c r="O65" s="17" t="str">
        <f>IF(F65="","",1/Table2[[#This Row],[تعداد مدرسین مشترک]])</f>
        <v/>
      </c>
      <c r="P65" s="18" t="str">
        <f>IF(Table2[[#This Row],[نوع درس]]="","",1)</f>
        <v/>
      </c>
      <c r="Q65" s="19" t="str">
        <f>IF(Table2[[#This Row],[نوع تدریس]]="حق التدریس",0.5,IF(Table2[[#This Row],[نوع تدریس]]="","",1))</f>
        <v/>
      </c>
      <c r="R65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65" s="21" t="str">
        <f>IF(OR(M65="",N65="",O65="",P65="",Q65="",R65=""),"",(R65*Q65*P65*O65*N65*M65)*Table2[[#This Row],[تعداد واحد]])</f>
        <v/>
      </c>
      <c r="T65" s="15" t="str">
        <f>IF(Table1[[#This Row],[مجموع]]="","",IF(B65=B66,"",IF(B65=B64,IF((V64+Table1[[#This Row],[مجموع]])&gt;6,6,(V64+Table1[[#This Row],[مجموع]])),IF(V65&gt;6,6,V65))))</f>
        <v/>
      </c>
      <c r="U65" s="22"/>
      <c r="V65" s="5" t="e">
        <f>IF(B64=B65,Table1[[#This Row],[مجموع]]+V64,Table1[[#This Row],[مجموع]])</f>
        <v>#VALUE!</v>
      </c>
      <c r="AD65" t="str">
        <f t="shared" si="1"/>
        <v/>
      </c>
    </row>
    <row r="66" spans="1:30" ht="69.95" customHeight="1" thickTop="1" thickBot="1">
      <c r="A66" s="24">
        <v>64</v>
      </c>
      <c r="B66" s="24"/>
      <c r="C66" s="24"/>
      <c r="D66" s="24"/>
      <c r="E66" s="24"/>
      <c r="F66" s="24"/>
      <c r="G66" s="24"/>
      <c r="H66" s="24"/>
      <c r="I66" s="24"/>
      <c r="J66" s="24"/>
      <c r="K66" s="24" t="str">
        <f>IF(J66="","",(IF(INDEX(Table3[شماره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66" s="24"/>
      <c r="M66" s="16" t="str">
        <f>IF(COUNTIF(AD:AD,AD66)&gt;1,(IF(COUNTIF($AD$3:AD66,AD66)&gt;1,IF(AD66="","",0.5),IF(AD66="","",1))),(IF(AD66="","",1)))</f>
        <v/>
      </c>
      <c r="N66" s="9" t="str">
        <f>IF(Table2[[#This Row],[تدریس برای اولین بار]]="اولین بار",1.5,IF(E66="","",1))</f>
        <v/>
      </c>
      <c r="O66" s="17" t="str">
        <f>IF(F66="","",1/Table2[[#This Row],[تعداد مدرسین مشترک]])</f>
        <v/>
      </c>
      <c r="P66" s="18" t="str">
        <f>IF(Table2[[#This Row],[نوع درس]]="","",1)</f>
        <v/>
      </c>
      <c r="Q66" s="19" t="str">
        <f>IF(Table2[[#This Row],[نوع تدریس]]="حق التدریس",0.5,IF(Table2[[#This Row],[نوع تدریس]]="","",1))</f>
        <v/>
      </c>
      <c r="R66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66" s="21" t="str">
        <f>IF(OR(M66="",N66="",O66="",P66="",Q66="",R66=""),"",(R66*Q66*P66*O66*N66*M66)*Table2[[#This Row],[تعداد واحد]])</f>
        <v/>
      </c>
      <c r="T66" s="15" t="str">
        <f>IF(Table1[[#This Row],[مجموع]]="","",IF(B66=B67,"",IF(B66=B65,IF((V65+Table1[[#This Row],[مجموع]])&gt;6,6,(V65+Table1[[#This Row],[مجموع]])),IF(V66&gt;6,6,V66))))</f>
        <v/>
      </c>
      <c r="U66" s="22"/>
      <c r="V66" s="5" t="e">
        <f>IF(B65=B66,Table1[[#This Row],[مجموع]]+V65,Table1[[#This Row],[مجموع]])</f>
        <v>#VALUE!</v>
      </c>
      <c r="AD66" t="str">
        <f t="shared" si="1"/>
        <v/>
      </c>
    </row>
    <row r="67" spans="1:30" ht="69.95" customHeight="1" thickTop="1" thickBot="1">
      <c r="A67" s="24">
        <v>65</v>
      </c>
      <c r="B67" s="24"/>
      <c r="C67" s="24"/>
      <c r="D67" s="24"/>
      <c r="E67" s="24"/>
      <c r="F67" s="24"/>
      <c r="G67" s="24"/>
      <c r="H67" s="24"/>
      <c r="I67" s="24"/>
      <c r="J67" s="24"/>
      <c r="K67" s="24" t="str">
        <f>IF(J67="","",(IF(INDEX(Table3[شماره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67" s="24"/>
      <c r="M67" s="16" t="str">
        <f>IF(COUNTIF(AD:AD,AD67)&gt;1,(IF(COUNTIF($AD$3:AD67,AD67)&gt;1,IF(AD67="","",0.5),IF(AD67="","",1))),(IF(AD67="","",1)))</f>
        <v/>
      </c>
      <c r="N67" s="9" t="str">
        <f>IF(Table2[[#This Row],[تدریس برای اولین بار]]="اولین بار",1.5,IF(E67="","",1))</f>
        <v/>
      </c>
      <c r="O67" s="17" t="str">
        <f>IF(F67="","",1/Table2[[#This Row],[تعداد مدرسین مشترک]])</f>
        <v/>
      </c>
      <c r="P67" s="18" t="str">
        <f>IF(Table2[[#This Row],[نوع درس]]="","",1)</f>
        <v/>
      </c>
      <c r="Q67" s="19" t="str">
        <f>IF(Table2[[#This Row],[نوع تدریس]]="حق التدریس",0.5,IF(Table2[[#This Row],[نوع تدریس]]="","",1))</f>
        <v/>
      </c>
      <c r="R67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67" s="21" t="str">
        <f>IF(OR(M67="",N67="",O67="",P67="",Q67="",R67=""),"",(R67*Q67*P67*O67*N67*M67)*Table2[[#This Row],[تعداد واحد]])</f>
        <v/>
      </c>
      <c r="T67" s="15" t="str">
        <f>IF(Table1[[#This Row],[مجموع]]="","",IF(B67=B68,"",IF(B67=B66,IF((V66+Table1[[#This Row],[مجموع]])&gt;6,6,(V66+Table1[[#This Row],[مجموع]])),IF(V67&gt;6,6,V67))))</f>
        <v/>
      </c>
      <c r="U67" s="22"/>
      <c r="V67" s="5" t="e">
        <f>IF(B66=B67,Table1[[#This Row],[مجموع]]+V66,Table1[[#This Row],[مجموع]])</f>
        <v>#VALUE!</v>
      </c>
      <c r="AD67" t="str">
        <f t="shared" ref="AD67:AD100" si="2">CONCATENATE(B67,C67)</f>
        <v/>
      </c>
    </row>
    <row r="68" spans="1:30" ht="69.95" customHeight="1" thickTop="1" thickBot="1">
      <c r="A68" s="24">
        <v>66</v>
      </c>
      <c r="B68" s="24"/>
      <c r="C68" s="24"/>
      <c r="D68" s="24"/>
      <c r="E68" s="24"/>
      <c r="F68" s="24"/>
      <c r="G68" s="24"/>
      <c r="H68" s="24"/>
      <c r="I68" s="24"/>
      <c r="J68" s="24"/>
      <c r="K68" s="24" t="str">
        <f>IF(J68="","",(IF(INDEX(Table3[شماره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68" s="24"/>
      <c r="M68" s="16" t="str">
        <f>IF(COUNTIF(AD:AD,AD68)&gt;1,(IF(COUNTIF($AD$3:AD68,AD68)&gt;1,IF(AD68="","",0.5),IF(AD68="","",1))),(IF(AD68="","",1)))</f>
        <v/>
      </c>
      <c r="N68" s="9" t="str">
        <f>IF(Table2[[#This Row],[تدریس برای اولین بار]]="اولین بار",1.5,IF(E68="","",1))</f>
        <v/>
      </c>
      <c r="O68" s="17" t="str">
        <f>IF(F68="","",1/Table2[[#This Row],[تعداد مدرسین مشترک]])</f>
        <v/>
      </c>
      <c r="P68" s="18" t="str">
        <f>IF(Table2[[#This Row],[نوع درس]]="","",1)</f>
        <v/>
      </c>
      <c r="Q68" s="19" t="str">
        <f>IF(Table2[[#This Row],[نوع تدریس]]="حق التدریس",0.5,IF(Table2[[#This Row],[نوع تدریس]]="","",1))</f>
        <v/>
      </c>
      <c r="R68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68" s="21" t="str">
        <f>IF(OR(M68="",N68="",O68="",P68="",Q68="",R68=""),"",(R68*Q68*P68*O68*N68*M68)*Table2[[#This Row],[تعداد واحد]])</f>
        <v/>
      </c>
      <c r="T68" s="15" t="str">
        <f>IF(Table1[[#This Row],[مجموع]]="","",IF(B68=B69,"",IF(B68=B67,IF((V67+Table1[[#This Row],[مجموع]])&gt;6,6,(V67+Table1[[#This Row],[مجموع]])),IF(V68&gt;6,6,V68))))</f>
        <v/>
      </c>
      <c r="U68" s="22"/>
      <c r="V68" s="5" t="e">
        <f>IF(B67=B68,Table1[[#This Row],[مجموع]]+V67,Table1[[#This Row],[مجموع]])</f>
        <v>#VALUE!</v>
      </c>
      <c r="AD68" t="str">
        <f t="shared" si="2"/>
        <v/>
      </c>
    </row>
    <row r="69" spans="1:30" ht="69.95" customHeight="1" thickTop="1" thickBot="1">
      <c r="A69" s="24">
        <v>67</v>
      </c>
      <c r="B69" s="24"/>
      <c r="C69" s="24"/>
      <c r="D69" s="24"/>
      <c r="E69" s="24"/>
      <c r="F69" s="24"/>
      <c r="G69" s="24"/>
      <c r="H69" s="24"/>
      <c r="I69" s="24"/>
      <c r="J69" s="24"/>
      <c r="K69" s="24" t="str">
        <f>IF(J69="","",(IF(INDEX(Table3[شماره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69" s="24"/>
      <c r="M69" s="16" t="str">
        <f>IF(COUNTIF(AD:AD,AD69)&gt;1,(IF(COUNTIF($AD$3:AD69,AD69)&gt;1,IF(AD69="","",0.5),IF(AD69="","",1))),(IF(AD69="","",1)))</f>
        <v/>
      </c>
      <c r="N69" s="9" t="str">
        <f>IF(Table2[[#This Row],[تدریس برای اولین بار]]="اولین بار",1.5,IF(E69="","",1))</f>
        <v/>
      </c>
      <c r="O69" s="17" t="str">
        <f>IF(F69="","",1/Table2[[#This Row],[تعداد مدرسین مشترک]])</f>
        <v/>
      </c>
      <c r="P69" s="18" t="str">
        <f>IF(Table2[[#This Row],[نوع درس]]="","",1)</f>
        <v/>
      </c>
      <c r="Q69" s="19" t="str">
        <f>IF(Table2[[#This Row],[نوع تدریس]]="حق التدریس",0.5,IF(Table2[[#This Row],[نوع تدریس]]="","",1))</f>
        <v/>
      </c>
      <c r="R69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69" s="21" t="str">
        <f>IF(OR(M69="",N69="",O69="",P69="",Q69="",R69=""),"",(R69*Q69*P69*O69*N69*M69)*Table2[[#This Row],[تعداد واحد]])</f>
        <v/>
      </c>
      <c r="T69" s="15" t="str">
        <f>IF(Table1[[#This Row],[مجموع]]="","",IF(B69=B70,"",IF(B69=B68,IF((V68+Table1[[#This Row],[مجموع]])&gt;6,6,(V68+Table1[[#This Row],[مجموع]])),IF(V69&gt;6,6,V69))))</f>
        <v/>
      </c>
      <c r="U69" s="22"/>
      <c r="V69" s="5" t="e">
        <f>IF(B68=B69,Table1[[#This Row],[مجموع]]+V68,Table1[[#This Row],[مجموع]])</f>
        <v>#VALUE!</v>
      </c>
      <c r="AD69" t="str">
        <f t="shared" si="2"/>
        <v/>
      </c>
    </row>
    <row r="70" spans="1:30" ht="69.95" customHeight="1" thickTop="1" thickBot="1">
      <c r="A70" s="24">
        <v>68</v>
      </c>
      <c r="B70" s="24"/>
      <c r="C70" s="24"/>
      <c r="D70" s="24"/>
      <c r="E70" s="24"/>
      <c r="F70" s="24"/>
      <c r="G70" s="24"/>
      <c r="H70" s="24"/>
      <c r="I70" s="24"/>
      <c r="J70" s="24"/>
      <c r="K70" s="24" t="str">
        <f>IF(J70="","",(IF(INDEX(Table3[شماره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70" s="24"/>
      <c r="M70" s="16" t="str">
        <f>IF(COUNTIF(AD:AD,AD70)&gt;1,(IF(COUNTIF($AD$3:AD70,AD70)&gt;1,IF(AD70="","",0.5),IF(AD70="","",1))),(IF(AD70="","",1)))</f>
        <v/>
      </c>
      <c r="N70" s="9" t="str">
        <f>IF(Table2[[#This Row],[تدریس برای اولین بار]]="اولین بار",1.5,IF(E70="","",1))</f>
        <v/>
      </c>
      <c r="O70" s="17" t="str">
        <f>IF(F70="","",1/Table2[[#This Row],[تعداد مدرسین مشترک]])</f>
        <v/>
      </c>
      <c r="P70" s="18" t="str">
        <f>IF(Table2[[#This Row],[نوع درس]]="","",1)</f>
        <v/>
      </c>
      <c r="Q70" s="19" t="str">
        <f>IF(Table2[[#This Row],[نوع تدریس]]="حق التدریس",0.5,IF(Table2[[#This Row],[نوع تدریس]]="","",1))</f>
        <v/>
      </c>
      <c r="R70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70" s="21" t="str">
        <f>IF(OR(M70="",N70="",O70="",P70="",Q70="",R70=""),"",(R70*Q70*P70*O70*N70*M70)*Table2[[#This Row],[تعداد واحد]])</f>
        <v/>
      </c>
      <c r="T70" s="15" t="str">
        <f>IF(Table1[[#This Row],[مجموع]]="","",IF(B70=B71,"",IF(B70=B69,IF((V69+Table1[[#This Row],[مجموع]])&gt;6,6,(V69+Table1[[#This Row],[مجموع]])),IF(V70&gt;6,6,V70))))</f>
        <v/>
      </c>
      <c r="U70" s="22"/>
      <c r="V70" s="5" t="e">
        <f>IF(B69=B70,Table1[[#This Row],[مجموع]]+V69,Table1[[#This Row],[مجموع]])</f>
        <v>#VALUE!</v>
      </c>
      <c r="AD70" t="str">
        <f t="shared" si="2"/>
        <v/>
      </c>
    </row>
    <row r="71" spans="1:30" ht="69.95" customHeight="1" thickTop="1" thickBot="1">
      <c r="A71" s="24">
        <v>69</v>
      </c>
      <c r="B71" s="24"/>
      <c r="C71" s="24"/>
      <c r="D71" s="24"/>
      <c r="E71" s="24"/>
      <c r="F71" s="24"/>
      <c r="G71" s="24"/>
      <c r="H71" s="24"/>
      <c r="I71" s="24"/>
      <c r="J71" s="24"/>
      <c r="K71" s="24" t="str">
        <f>IF(J71="","",(IF(INDEX(Table3[شماره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71" s="24"/>
      <c r="M71" s="16" t="str">
        <f>IF(COUNTIF(AD:AD,AD71)&gt;1,(IF(COUNTIF($AD$3:AD71,AD71)&gt;1,IF(AD71="","",0.5),IF(AD71="","",1))),(IF(AD71="","",1)))</f>
        <v/>
      </c>
      <c r="N71" s="9" t="str">
        <f>IF(Table2[[#This Row],[تدریس برای اولین بار]]="اولین بار",1.5,IF(E71="","",1))</f>
        <v/>
      </c>
      <c r="O71" s="17" t="str">
        <f>IF(F71="","",1/Table2[[#This Row],[تعداد مدرسین مشترک]])</f>
        <v/>
      </c>
      <c r="P71" s="18" t="str">
        <f>IF(Table2[[#This Row],[نوع درس]]="","",1)</f>
        <v/>
      </c>
      <c r="Q71" s="19" t="str">
        <f>IF(Table2[[#This Row],[نوع تدریس]]="حق التدریس",0.5,IF(Table2[[#This Row],[نوع تدریس]]="","",1))</f>
        <v/>
      </c>
      <c r="R71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71" s="21" t="str">
        <f>IF(OR(M71="",N71="",O71="",P71="",Q71="",R71=""),"",(R71*Q71*P71*O71*N71*M71)*Table2[[#This Row],[تعداد واحد]])</f>
        <v/>
      </c>
      <c r="T71" s="15" t="str">
        <f>IF(Table1[[#This Row],[مجموع]]="","",IF(B71=B72,"",IF(B71=B70,IF((V70+Table1[[#This Row],[مجموع]])&gt;6,6,(V70+Table1[[#This Row],[مجموع]])),IF(V71&gt;6,6,V71))))</f>
        <v/>
      </c>
      <c r="U71" s="22"/>
      <c r="V71" s="5" t="e">
        <f>IF(B70=B71,Table1[[#This Row],[مجموع]]+V70,Table1[[#This Row],[مجموع]])</f>
        <v>#VALUE!</v>
      </c>
      <c r="AD71" t="str">
        <f t="shared" si="2"/>
        <v/>
      </c>
    </row>
    <row r="72" spans="1:30" ht="69.95" customHeight="1" thickTop="1" thickBot="1">
      <c r="A72" s="24">
        <v>70</v>
      </c>
      <c r="B72" s="24"/>
      <c r="C72" s="24"/>
      <c r="D72" s="24"/>
      <c r="E72" s="24"/>
      <c r="F72" s="24"/>
      <c r="G72" s="24"/>
      <c r="H72" s="24"/>
      <c r="I72" s="24"/>
      <c r="J72" s="24"/>
      <c r="K72" s="24" t="str">
        <f>IF(J72="","",(IF(INDEX(Table3[شماره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72" s="24"/>
      <c r="M72" s="16" t="str">
        <f>IF(COUNTIF(AD:AD,AD72)&gt;1,(IF(COUNTIF($AD$3:AD72,AD72)&gt;1,IF(AD72="","",0.5),IF(AD72="","",1))),(IF(AD72="","",1)))</f>
        <v/>
      </c>
      <c r="N72" s="9" t="str">
        <f>IF(Table2[[#This Row],[تدریس برای اولین بار]]="اولین بار",1.5,IF(E72="","",1))</f>
        <v/>
      </c>
      <c r="O72" s="17" t="str">
        <f>IF(F72="","",1/Table2[[#This Row],[تعداد مدرسین مشترک]])</f>
        <v/>
      </c>
      <c r="P72" s="18" t="str">
        <f>IF(Table2[[#This Row],[نوع درس]]="","",1)</f>
        <v/>
      </c>
      <c r="Q72" s="19" t="str">
        <f>IF(Table2[[#This Row],[نوع تدریس]]="حق التدریس",0.5,IF(Table2[[#This Row],[نوع تدریس]]="","",1))</f>
        <v/>
      </c>
      <c r="R72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72" s="21" t="str">
        <f>IF(OR(M72="",N72="",O72="",P72="",Q72="",R72=""),"",(R72*Q72*P72*O72*N72*M72)*Table2[[#This Row],[تعداد واحد]])</f>
        <v/>
      </c>
      <c r="T72" s="15" t="str">
        <f>IF(Table1[[#This Row],[مجموع]]="","",IF(B72=B73,"",IF(B72=B71,IF((V71+Table1[[#This Row],[مجموع]])&gt;6,6,(V71+Table1[[#This Row],[مجموع]])),IF(V72&gt;6,6,V72))))</f>
        <v/>
      </c>
      <c r="U72" s="22"/>
      <c r="V72" s="5" t="e">
        <f>IF(B71=B72,Table1[[#This Row],[مجموع]]+V71,Table1[[#This Row],[مجموع]])</f>
        <v>#VALUE!</v>
      </c>
      <c r="AD72" t="str">
        <f t="shared" si="2"/>
        <v/>
      </c>
    </row>
    <row r="73" spans="1:30" ht="69.95" customHeight="1" thickTop="1" thickBot="1">
      <c r="A73" s="24">
        <v>71</v>
      </c>
      <c r="B73" s="24"/>
      <c r="C73" s="24"/>
      <c r="D73" s="24"/>
      <c r="E73" s="24"/>
      <c r="F73" s="24"/>
      <c r="G73" s="24"/>
      <c r="H73" s="24"/>
      <c r="I73" s="24"/>
      <c r="J73" s="24"/>
      <c r="K73" s="24" t="str">
        <f>IF(J73="","",(IF(INDEX(Table3[شماره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73" s="24"/>
      <c r="M73" s="16" t="str">
        <f>IF(COUNTIF(AD:AD,AD73)&gt;1,(IF(COUNTIF($AD$3:AD73,AD73)&gt;1,IF(AD73="","",0.5),IF(AD73="","",1))),(IF(AD73="","",1)))</f>
        <v/>
      </c>
      <c r="N73" s="9" t="str">
        <f>IF(Table2[[#This Row],[تدریس برای اولین بار]]="اولین بار",1.5,IF(E73="","",1))</f>
        <v/>
      </c>
      <c r="O73" s="17" t="str">
        <f>IF(F73="","",1/Table2[[#This Row],[تعداد مدرسین مشترک]])</f>
        <v/>
      </c>
      <c r="P73" s="18" t="str">
        <f>IF(Table2[[#This Row],[نوع درس]]="","",1)</f>
        <v/>
      </c>
      <c r="Q73" s="19" t="str">
        <f>IF(Table2[[#This Row],[نوع تدریس]]="حق التدریس",0.5,IF(Table2[[#This Row],[نوع تدریس]]="","",1))</f>
        <v/>
      </c>
      <c r="R73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73" s="21" t="str">
        <f>IF(OR(M73="",N73="",O73="",P73="",Q73="",R73=""),"",(R73*Q73*P73*O73*N73*M73)*Table2[[#This Row],[تعداد واحد]])</f>
        <v/>
      </c>
      <c r="T73" s="15" t="str">
        <f>IF(Table1[[#This Row],[مجموع]]="","",IF(B73=B74,"",IF(B73=B72,IF((V72+Table1[[#This Row],[مجموع]])&gt;6,6,(V72+Table1[[#This Row],[مجموع]])),IF(V73&gt;6,6,V73))))</f>
        <v/>
      </c>
      <c r="U73" s="22"/>
      <c r="V73" s="5" t="e">
        <f>IF(B72=B73,Table1[[#This Row],[مجموع]]+V72,Table1[[#This Row],[مجموع]])</f>
        <v>#VALUE!</v>
      </c>
      <c r="AD73" t="str">
        <f t="shared" si="2"/>
        <v/>
      </c>
    </row>
    <row r="74" spans="1:30" ht="69.95" customHeight="1" thickTop="1" thickBot="1">
      <c r="A74" s="24">
        <v>72</v>
      </c>
      <c r="B74" s="24"/>
      <c r="C74" s="24"/>
      <c r="D74" s="24"/>
      <c r="E74" s="24"/>
      <c r="F74" s="24"/>
      <c r="G74" s="24"/>
      <c r="H74" s="24"/>
      <c r="I74" s="24"/>
      <c r="J74" s="24"/>
      <c r="K74" s="24" t="str">
        <f>IF(J74="","",(IF(INDEX(Table3[شماره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74" s="24"/>
      <c r="M74" s="16" t="str">
        <f>IF(COUNTIF(AD:AD,AD74)&gt;1,(IF(COUNTIF($AD$3:AD74,AD74)&gt;1,IF(AD74="","",0.5),IF(AD74="","",1))),(IF(AD74="","",1)))</f>
        <v/>
      </c>
      <c r="N74" s="9" t="str">
        <f>IF(Table2[[#This Row],[تدریس برای اولین بار]]="اولین بار",1.5,IF(E74="","",1))</f>
        <v/>
      </c>
      <c r="O74" s="17" t="str">
        <f>IF(F74="","",1/Table2[[#This Row],[تعداد مدرسین مشترک]])</f>
        <v/>
      </c>
      <c r="P74" s="18" t="str">
        <f>IF(Table2[[#This Row],[نوع درس]]="","",1)</f>
        <v/>
      </c>
      <c r="Q74" s="19" t="str">
        <f>IF(Table2[[#This Row],[نوع تدریس]]="حق التدریس",0.5,IF(Table2[[#This Row],[نوع تدریس]]="","",1))</f>
        <v/>
      </c>
      <c r="R74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74" s="21" t="str">
        <f>IF(OR(M74="",N74="",O74="",P74="",Q74="",R74=""),"",(R74*Q74*P74*O74*N74*M74)*Table2[[#This Row],[تعداد واحد]])</f>
        <v/>
      </c>
      <c r="T74" s="15" t="str">
        <f>IF(Table1[[#This Row],[مجموع]]="","",IF(B74=B75,"",IF(B74=B73,IF((V73+Table1[[#This Row],[مجموع]])&gt;6,6,(V73+Table1[[#This Row],[مجموع]])),IF(V74&gt;6,6,V74))))</f>
        <v/>
      </c>
      <c r="U74" s="22"/>
      <c r="V74" s="5" t="e">
        <f>IF(B73=B74,Table1[[#This Row],[مجموع]]+V73,Table1[[#This Row],[مجموع]])</f>
        <v>#VALUE!</v>
      </c>
      <c r="AD74" t="str">
        <f t="shared" si="2"/>
        <v/>
      </c>
    </row>
    <row r="75" spans="1:30" ht="69.95" customHeight="1" thickTop="1" thickBot="1">
      <c r="A75" s="24">
        <v>73</v>
      </c>
      <c r="B75" s="24"/>
      <c r="C75" s="24"/>
      <c r="D75" s="24"/>
      <c r="E75" s="24"/>
      <c r="F75" s="24"/>
      <c r="G75" s="24"/>
      <c r="H75" s="24"/>
      <c r="I75" s="24"/>
      <c r="J75" s="24"/>
      <c r="K75" s="24" t="str">
        <f>IF(J75="","",(IF(INDEX(Table3[شماره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75" s="24"/>
      <c r="M75" s="16" t="str">
        <f>IF(COUNTIF(AD:AD,AD75)&gt;1,(IF(COUNTIF($AD$3:AD75,AD75)&gt;1,IF(AD75="","",0.5),IF(AD75="","",1))),(IF(AD75="","",1)))</f>
        <v/>
      </c>
      <c r="N75" s="9" t="str">
        <f>IF(Table2[[#This Row],[تدریس برای اولین بار]]="اولین بار",1.5,IF(E75="","",1))</f>
        <v/>
      </c>
      <c r="O75" s="17" t="str">
        <f>IF(F75="","",1/Table2[[#This Row],[تعداد مدرسین مشترک]])</f>
        <v/>
      </c>
      <c r="P75" s="18" t="str">
        <f>IF(Table2[[#This Row],[نوع درس]]="","",1)</f>
        <v/>
      </c>
      <c r="Q75" s="19" t="str">
        <f>IF(Table2[[#This Row],[نوع تدریس]]="حق التدریس",0.5,IF(Table2[[#This Row],[نوع تدریس]]="","",1))</f>
        <v/>
      </c>
      <c r="R75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75" s="21" t="str">
        <f>IF(OR(M75="",N75="",O75="",P75="",Q75="",R75=""),"",(R75*Q75*P75*O75*N75*M75)*Table2[[#This Row],[تعداد واحد]])</f>
        <v/>
      </c>
      <c r="T75" s="15" t="str">
        <f>IF(Table1[[#This Row],[مجموع]]="","",IF(B75=B76,"",IF(B75=B74,IF((V74+Table1[[#This Row],[مجموع]])&gt;6,6,(V74+Table1[[#This Row],[مجموع]])),IF(V75&gt;6,6,V75))))</f>
        <v/>
      </c>
      <c r="U75" s="22"/>
      <c r="V75" s="5" t="e">
        <f>IF(B74=B75,Table1[[#This Row],[مجموع]]+V74,Table1[[#This Row],[مجموع]])</f>
        <v>#VALUE!</v>
      </c>
      <c r="AD75" t="str">
        <f t="shared" si="2"/>
        <v/>
      </c>
    </row>
    <row r="76" spans="1:30" ht="69.95" customHeight="1" thickTop="1" thickBot="1">
      <c r="A76" s="24">
        <v>74</v>
      </c>
      <c r="B76" s="24"/>
      <c r="C76" s="24"/>
      <c r="D76" s="24"/>
      <c r="E76" s="24"/>
      <c r="F76" s="24"/>
      <c r="G76" s="24"/>
      <c r="H76" s="24"/>
      <c r="I76" s="24"/>
      <c r="J76" s="24"/>
      <c r="K76" s="24" t="str">
        <f>IF(J76="","",(IF(INDEX(Table3[شماره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76" s="24"/>
      <c r="M76" s="16" t="str">
        <f>IF(COUNTIF(AD:AD,AD76)&gt;1,(IF(COUNTIF($AD$3:AD76,AD76)&gt;1,IF(AD76="","",0.5),IF(AD76="","",1))),(IF(AD76="","",1)))</f>
        <v/>
      </c>
      <c r="N76" s="9" t="str">
        <f>IF(Table2[[#This Row],[تدریس برای اولین بار]]="اولین بار",1.5,IF(E76="","",1))</f>
        <v/>
      </c>
      <c r="O76" s="17" t="str">
        <f>IF(F76="","",1/Table2[[#This Row],[تعداد مدرسین مشترک]])</f>
        <v/>
      </c>
      <c r="P76" s="18" t="str">
        <f>IF(Table2[[#This Row],[نوع درس]]="","",1)</f>
        <v/>
      </c>
      <c r="Q76" s="19" t="str">
        <f>IF(Table2[[#This Row],[نوع تدریس]]="حق التدریس",0.5,IF(Table2[[#This Row],[نوع تدریس]]="","",1))</f>
        <v/>
      </c>
      <c r="R76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76" s="21" t="str">
        <f>IF(OR(M76="",N76="",O76="",P76="",Q76="",R76=""),"",(R76*Q76*P76*O76*N76*M76)*Table2[[#This Row],[تعداد واحد]])</f>
        <v/>
      </c>
      <c r="T76" s="15" t="str">
        <f>IF(Table1[[#This Row],[مجموع]]="","",IF(B76=B77,"",IF(B76=B75,IF((V75+Table1[[#This Row],[مجموع]])&gt;6,6,(V75+Table1[[#This Row],[مجموع]])),IF(V76&gt;6,6,V76))))</f>
        <v/>
      </c>
      <c r="U76" s="22"/>
      <c r="V76" s="5" t="e">
        <f>IF(B75=B76,Table1[[#This Row],[مجموع]]+V75,Table1[[#This Row],[مجموع]])</f>
        <v>#VALUE!</v>
      </c>
      <c r="AD76" t="str">
        <f t="shared" si="2"/>
        <v/>
      </c>
    </row>
    <row r="77" spans="1:30" ht="69.95" customHeight="1" thickTop="1" thickBot="1">
      <c r="A77" s="24">
        <v>75</v>
      </c>
      <c r="B77" s="24"/>
      <c r="C77" s="24"/>
      <c r="D77" s="24"/>
      <c r="E77" s="24"/>
      <c r="F77" s="24"/>
      <c r="G77" s="24"/>
      <c r="H77" s="24"/>
      <c r="I77" s="24"/>
      <c r="J77" s="24"/>
      <c r="K77" s="24" t="str">
        <f>IF(J77="","",(IF(INDEX(Table3[شماره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77" s="24"/>
      <c r="M77" s="16" t="str">
        <f>IF(COUNTIF(AD:AD,AD77)&gt;1,(IF(COUNTIF($AD$3:AD77,AD77)&gt;1,IF(AD77="","",0.5),IF(AD77="","",1))),(IF(AD77="","",1)))</f>
        <v/>
      </c>
      <c r="N77" s="9" t="str">
        <f>IF(Table2[[#This Row],[تدریس برای اولین بار]]="اولین بار",1.5,IF(E77="","",1))</f>
        <v/>
      </c>
      <c r="O77" s="17" t="str">
        <f>IF(F77="","",1/Table2[[#This Row],[تعداد مدرسین مشترک]])</f>
        <v/>
      </c>
      <c r="P77" s="18" t="str">
        <f>IF(Table2[[#This Row],[نوع درس]]="","",1)</f>
        <v/>
      </c>
      <c r="Q77" s="19" t="str">
        <f>IF(Table2[[#This Row],[نوع تدریس]]="حق التدریس",0.5,IF(Table2[[#This Row],[نوع تدریس]]="","",1))</f>
        <v/>
      </c>
      <c r="R77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77" s="21" t="str">
        <f>IF(OR(M77="",N77="",O77="",P77="",Q77="",R77=""),"",(R77*Q77*P77*O77*N77*M77)*Table2[[#This Row],[تعداد واحد]])</f>
        <v/>
      </c>
      <c r="T77" s="15" t="str">
        <f>IF(Table1[[#This Row],[مجموع]]="","",IF(B77=B78,"",IF(B77=B76,IF((V76+Table1[[#This Row],[مجموع]])&gt;6,6,(V76+Table1[[#This Row],[مجموع]])),IF(V77&gt;6,6,V77))))</f>
        <v/>
      </c>
      <c r="U77" s="22"/>
      <c r="V77" s="5" t="e">
        <f>IF(B76=B77,Table1[[#This Row],[مجموع]]+V76,Table1[[#This Row],[مجموع]])</f>
        <v>#VALUE!</v>
      </c>
      <c r="AD77" t="str">
        <f t="shared" si="2"/>
        <v/>
      </c>
    </row>
    <row r="78" spans="1:30" ht="69.95" customHeight="1" thickTop="1" thickBot="1">
      <c r="A78" s="24">
        <v>76</v>
      </c>
      <c r="B78" s="24"/>
      <c r="C78" s="24"/>
      <c r="D78" s="24"/>
      <c r="E78" s="24"/>
      <c r="F78" s="24"/>
      <c r="G78" s="24"/>
      <c r="H78" s="24"/>
      <c r="I78" s="24"/>
      <c r="J78" s="24"/>
      <c r="K78" s="24" t="str">
        <f>IF(J78="","",(IF(INDEX(Table3[شماره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78" s="24"/>
      <c r="M78" s="16" t="str">
        <f>IF(COUNTIF(AD:AD,AD78)&gt;1,(IF(COUNTIF($AD$3:AD78,AD78)&gt;1,IF(AD78="","",0.5),IF(AD78="","",1))),(IF(AD78="","",1)))</f>
        <v/>
      </c>
      <c r="N78" s="9" t="str">
        <f>IF(Table2[[#This Row],[تدریس برای اولین بار]]="اولین بار",1.5,IF(E78="","",1))</f>
        <v/>
      </c>
      <c r="O78" s="17" t="str">
        <f>IF(F78="","",1/Table2[[#This Row],[تعداد مدرسین مشترک]])</f>
        <v/>
      </c>
      <c r="P78" s="18" t="str">
        <f>IF(Table2[[#This Row],[نوع درس]]="","",1)</f>
        <v/>
      </c>
      <c r="Q78" s="19" t="str">
        <f>IF(Table2[[#This Row],[نوع تدریس]]="حق التدریس",0.5,IF(Table2[[#This Row],[نوع تدریس]]="","",1))</f>
        <v/>
      </c>
      <c r="R78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78" s="21" t="str">
        <f>IF(OR(M78="",N78="",O78="",P78="",Q78="",R78=""),"",(R78*Q78*P78*O78*N78*M78)*Table2[[#This Row],[تعداد واحد]])</f>
        <v/>
      </c>
      <c r="T78" s="15" t="str">
        <f>IF(Table1[[#This Row],[مجموع]]="","",IF(B78=B79,"",IF(B78=B77,IF((V77+Table1[[#This Row],[مجموع]])&gt;6,6,(V77+Table1[[#This Row],[مجموع]])),IF(V78&gt;6,6,V78))))</f>
        <v/>
      </c>
      <c r="U78" s="22"/>
      <c r="V78" s="5" t="e">
        <f>IF(B77=B78,Table1[[#This Row],[مجموع]]+V77,Table1[[#This Row],[مجموع]])</f>
        <v>#VALUE!</v>
      </c>
      <c r="AD78" t="str">
        <f t="shared" si="2"/>
        <v/>
      </c>
    </row>
    <row r="79" spans="1:30" ht="69.95" customHeight="1" thickTop="1" thickBot="1">
      <c r="A79" s="24">
        <v>77</v>
      </c>
      <c r="B79" s="24"/>
      <c r="C79" s="24"/>
      <c r="D79" s="24"/>
      <c r="E79" s="24"/>
      <c r="F79" s="24"/>
      <c r="G79" s="24"/>
      <c r="H79" s="24"/>
      <c r="I79" s="24"/>
      <c r="J79" s="24"/>
      <c r="K79" s="24" t="str">
        <f>IF(J79="","",(IF(INDEX(Table3[شماره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79" s="24"/>
      <c r="M79" s="16" t="str">
        <f>IF(COUNTIF(AD:AD,AD79)&gt;1,(IF(COUNTIF($AD$3:AD79,AD79)&gt;1,IF(AD79="","",0.5),IF(AD79="","",1))),(IF(AD79="","",1)))</f>
        <v/>
      </c>
      <c r="N79" s="9" t="str">
        <f>IF(Table2[[#This Row],[تدریس برای اولین بار]]="اولین بار",1.5,IF(E79="","",1))</f>
        <v/>
      </c>
      <c r="O79" s="17" t="str">
        <f>IF(F79="","",1/Table2[[#This Row],[تعداد مدرسین مشترک]])</f>
        <v/>
      </c>
      <c r="P79" s="18" t="str">
        <f>IF(Table2[[#This Row],[نوع درس]]="","",1)</f>
        <v/>
      </c>
      <c r="Q79" s="19" t="str">
        <f>IF(Table2[[#This Row],[نوع تدریس]]="حق التدریس",0.5,IF(Table2[[#This Row],[نوع تدریس]]="","",1))</f>
        <v/>
      </c>
      <c r="R79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79" s="21" t="str">
        <f>IF(OR(M79="",N79="",O79="",P79="",Q79="",R79=""),"",(R79*Q79*P79*O79*N79*M79)*Table2[[#This Row],[تعداد واحد]])</f>
        <v/>
      </c>
      <c r="T79" s="15" t="str">
        <f>IF(Table1[[#This Row],[مجموع]]="","",IF(B79=B80,"",IF(B79=B78,IF((V78+Table1[[#This Row],[مجموع]])&gt;6,6,(V78+Table1[[#This Row],[مجموع]])),IF(V79&gt;6,6,V79))))</f>
        <v/>
      </c>
      <c r="U79" s="22"/>
      <c r="V79" s="5" t="e">
        <f>IF(B78=B79,Table1[[#This Row],[مجموع]]+V78,Table1[[#This Row],[مجموع]])</f>
        <v>#VALUE!</v>
      </c>
      <c r="AD79" t="str">
        <f t="shared" si="2"/>
        <v/>
      </c>
    </row>
    <row r="80" spans="1:30" ht="69.95" customHeight="1" thickTop="1" thickBot="1">
      <c r="A80" s="24">
        <v>78</v>
      </c>
      <c r="B80" s="24"/>
      <c r="C80" s="24"/>
      <c r="D80" s="24"/>
      <c r="E80" s="24"/>
      <c r="F80" s="24"/>
      <c r="G80" s="24"/>
      <c r="H80" s="24"/>
      <c r="I80" s="24"/>
      <c r="J80" s="24"/>
      <c r="K80" s="24" t="str">
        <f>IF(J80="","",(IF(INDEX(Table3[شماره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80" s="24"/>
      <c r="M80" s="16" t="str">
        <f>IF(COUNTIF(AD:AD,AD80)&gt;1,(IF(COUNTIF($AD$3:AD80,AD80)&gt;1,IF(AD80="","",0.5),IF(AD80="","",1))),(IF(AD80="","",1)))</f>
        <v/>
      </c>
      <c r="N80" s="9" t="str">
        <f>IF(Table2[[#This Row],[تدریس برای اولین بار]]="اولین بار",1.5,IF(E80="","",1))</f>
        <v/>
      </c>
      <c r="O80" s="17" t="str">
        <f>IF(F80="","",1/Table2[[#This Row],[تعداد مدرسین مشترک]])</f>
        <v/>
      </c>
      <c r="P80" s="18" t="str">
        <f>IF(Table2[[#This Row],[نوع درس]]="","",1)</f>
        <v/>
      </c>
      <c r="Q80" s="19" t="str">
        <f>IF(Table2[[#This Row],[نوع تدریس]]="حق التدریس",0.5,IF(Table2[[#This Row],[نوع تدریس]]="","",1))</f>
        <v/>
      </c>
      <c r="R80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80" s="21" t="str">
        <f>IF(OR(M80="",N80="",O80="",P80="",Q80="",R80=""),"",(R80*Q80*P80*O80*N80*M80)*Table2[[#This Row],[تعداد واحد]])</f>
        <v/>
      </c>
      <c r="T80" s="15" t="str">
        <f>IF(Table1[[#This Row],[مجموع]]="","",IF(B80=B81,"",IF(B80=B79,IF((V79+Table1[[#This Row],[مجموع]])&gt;6,6,(V79+Table1[[#This Row],[مجموع]])),IF(V80&gt;6,6,V80))))</f>
        <v/>
      </c>
      <c r="U80" s="22"/>
      <c r="V80" s="5" t="e">
        <f>IF(B79=B80,Table1[[#This Row],[مجموع]]+V79,Table1[[#This Row],[مجموع]])</f>
        <v>#VALUE!</v>
      </c>
      <c r="AD80" t="str">
        <f t="shared" si="2"/>
        <v/>
      </c>
    </row>
    <row r="81" spans="1:30" ht="69.95" customHeight="1" thickTop="1" thickBot="1">
      <c r="A81" s="24">
        <v>79</v>
      </c>
      <c r="B81" s="24"/>
      <c r="C81" s="24"/>
      <c r="D81" s="24"/>
      <c r="E81" s="24"/>
      <c r="F81" s="24"/>
      <c r="G81" s="24"/>
      <c r="H81" s="24"/>
      <c r="I81" s="24"/>
      <c r="J81" s="24"/>
      <c r="K81" s="24" t="str">
        <f>IF(J81="","",(IF(INDEX(Table3[شماره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81" s="24"/>
      <c r="M81" s="16" t="str">
        <f>IF(COUNTIF(AD:AD,AD81)&gt;1,(IF(COUNTIF($AD$3:AD81,AD81)&gt;1,IF(AD81="","",0.5),IF(AD81="","",1))),(IF(AD81="","",1)))</f>
        <v/>
      </c>
      <c r="N81" s="9" t="str">
        <f>IF(Table2[[#This Row],[تدریس برای اولین بار]]="اولین بار",1.5,IF(E81="","",1))</f>
        <v/>
      </c>
      <c r="O81" s="17" t="str">
        <f>IF(F81="","",1/Table2[[#This Row],[تعداد مدرسین مشترک]])</f>
        <v/>
      </c>
      <c r="P81" s="18" t="str">
        <f>IF(Table2[[#This Row],[نوع درس]]="","",1)</f>
        <v/>
      </c>
      <c r="Q81" s="19" t="str">
        <f>IF(Table2[[#This Row],[نوع تدریس]]="حق التدریس",0.5,IF(Table2[[#This Row],[نوع تدریس]]="","",1))</f>
        <v/>
      </c>
      <c r="R81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81" s="21" t="str">
        <f>IF(OR(M81="",N81="",O81="",P81="",Q81="",R81=""),"",(R81*Q81*P81*O81*N81*M81)*Table2[[#This Row],[تعداد واحد]])</f>
        <v/>
      </c>
      <c r="T81" s="15" t="str">
        <f>IF(Table1[[#This Row],[مجموع]]="","",IF(B81=B82,"",IF(B81=B80,IF((V80+Table1[[#This Row],[مجموع]])&gt;6,6,(V80+Table1[[#This Row],[مجموع]])),IF(V81&gt;6,6,V81))))</f>
        <v/>
      </c>
      <c r="U81" s="22"/>
      <c r="V81" s="5" t="e">
        <f>IF(B80=B81,Table1[[#This Row],[مجموع]]+V80,Table1[[#This Row],[مجموع]])</f>
        <v>#VALUE!</v>
      </c>
      <c r="AD81" t="str">
        <f t="shared" si="2"/>
        <v/>
      </c>
    </row>
    <row r="82" spans="1:30" ht="69.95" customHeight="1" thickTop="1" thickBot="1">
      <c r="A82" s="24">
        <v>80</v>
      </c>
      <c r="B82" s="24"/>
      <c r="C82" s="24"/>
      <c r="D82" s="24"/>
      <c r="E82" s="24"/>
      <c r="F82" s="24"/>
      <c r="G82" s="24"/>
      <c r="H82" s="24"/>
      <c r="I82" s="24"/>
      <c r="J82" s="24"/>
      <c r="K82" s="24" t="str">
        <f>IF(J82="","",(IF(INDEX(Table3[شماره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82" s="24"/>
      <c r="M82" s="16" t="str">
        <f>IF(COUNTIF(AD:AD,AD82)&gt;1,(IF(COUNTIF($AD$3:AD82,AD82)&gt;1,IF(AD82="","",0.5),IF(AD82="","",1))),(IF(AD82="","",1)))</f>
        <v/>
      </c>
      <c r="N82" s="9" t="str">
        <f>IF(Table2[[#This Row],[تدریس برای اولین بار]]="اولین بار",1.5,IF(E82="","",1))</f>
        <v/>
      </c>
      <c r="O82" s="17" t="str">
        <f>IF(F82="","",1/Table2[[#This Row],[تعداد مدرسین مشترک]])</f>
        <v/>
      </c>
      <c r="P82" s="18" t="str">
        <f>IF(Table2[[#This Row],[نوع درس]]="","",1)</f>
        <v/>
      </c>
      <c r="Q82" s="19" t="str">
        <f>IF(Table2[[#This Row],[نوع تدریس]]="حق التدریس",0.5,IF(Table2[[#This Row],[نوع تدریس]]="","",1))</f>
        <v/>
      </c>
      <c r="R82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82" s="21" t="str">
        <f>IF(OR(M82="",N82="",O82="",P82="",Q82="",R82=""),"",(R82*Q82*P82*O82*N82*M82)*Table2[[#This Row],[تعداد واحد]])</f>
        <v/>
      </c>
      <c r="T82" s="15" t="str">
        <f>IF(Table1[[#This Row],[مجموع]]="","",IF(B82=B83,"",IF(B82=B81,IF((V81+Table1[[#This Row],[مجموع]])&gt;6,6,(V81+Table1[[#This Row],[مجموع]])),IF(V82&gt;6,6,V82))))</f>
        <v/>
      </c>
      <c r="U82" s="22"/>
      <c r="V82" s="5" t="e">
        <f>IF(B81=B82,Table1[[#This Row],[مجموع]]+V81,Table1[[#This Row],[مجموع]])</f>
        <v>#VALUE!</v>
      </c>
      <c r="AD82" t="str">
        <f t="shared" si="2"/>
        <v/>
      </c>
    </row>
    <row r="83" spans="1:30" ht="69.95" customHeight="1" thickTop="1" thickBot="1">
      <c r="A83" s="24">
        <v>81</v>
      </c>
      <c r="B83" s="24"/>
      <c r="C83" s="24"/>
      <c r="D83" s="24"/>
      <c r="E83" s="24"/>
      <c r="F83" s="24"/>
      <c r="G83" s="24"/>
      <c r="H83" s="24"/>
      <c r="I83" s="24"/>
      <c r="J83" s="24"/>
      <c r="K83" s="24" t="str">
        <f>IF(J83="","",(IF(INDEX(Table3[شماره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83" s="24"/>
      <c r="M83" s="16" t="str">
        <f>IF(COUNTIF(AD:AD,AD83)&gt;1,(IF(COUNTIF($AD$3:AD83,AD83)&gt;1,IF(AD83="","",0.5),IF(AD83="","",1))),(IF(AD83="","",1)))</f>
        <v/>
      </c>
      <c r="N83" s="9" t="str">
        <f>IF(Table2[[#This Row],[تدریس برای اولین بار]]="اولین بار",1.5,IF(E83="","",1))</f>
        <v/>
      </c>
      <c r="O83" s="17" t="str">
        <f>IF(F83="","",1/Table2[[#This Row],[تعداد مدرسین مشترک]])</f>
        <v/>
      </c>
      <c r="P83" s="18" t="str">
        <f>IF(Table2[[#This Row],[نوع درس]]="","",1)</f>
        <v/>
      </c>
      <c r="Q83" s="19" t="str">
        <f>IF(Table2[[#This Row],[نوع تدریس]]="حق التدریس",0.5,IF(Table2[[#This Row],[نوع تدریس]]="","",1))</f>
        <v/>
      </c>
      <c r="R83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83" s="21" t="str">
        <f>IF(OR(M83="",N83="",O83="",P83="",Q83="",R83=""),"",(R83*Q83*P83*O83*N83*M83)*Table2[[#This Row],[تعداد واحد]])</f>
        <v/>
      </c>
      <c r="T83" s="15" t="str">
        <f>IF(Table1[[#This Row],[مجموع]]="","",IF(B83=B84,"",IF(B83=B82,IF((V82+Table1[[#This Row],[مجموع]])&gt;6,6,(V82+Table1[[#This Row],[مجموع]])),IF(V83&gt;6,6,V83))))</f>
        <v/>
      </c>
      <c r="U83" s="22"/>
      <c r="V83" s="5" t="e">
        <f>IF(B82=B83,Table1[[#This Row],[مجموع]]+V82,Table1[[#This Row],[مجموع]])</f>
        <v>#VALUE!</v>
      </c>
      <c r="AD83" t="str">
        <f t="shared" si="2"/>
        <v/>
      </c>
    </row>
    <row r="84" spans="1:30" ht="69.95" customHeight="1" thickTop="1" thickBot="1">
      <c r="A84" s="24">
        <v>82</v>
      </c>
      <c r="B84" s="24"/>
      <c r="C84" s="24"/>
      <c r="D84" s="24"/>
      <c r="E84" s="24"/>
      <c r="F84" s="24"/>
      <c r="G84" s="24"/>
      <c r="H84" s="24"/>
      <c r="I84" s="24"/>
      <c r="J84" s="24"/>
      <c r="K84" s="24" t="str">
        <f>IF(J84="","",(IF(INDEX(Table3[شماره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84" s="24"/>
      <c r="M84" s="16" t="str">
        <f>IF(COUNTIF(AD:AD,AD84)&gt;1,(IF(COUNTIF($AD$3:AD84,AD84)&gt;1,IF(AD84="","",0.5),IF(AD84="","",1))),(IF(AD84="","",1)))</f>
        <v/>
      </c>
      <c r="N84" s="9" t="str">
        <f>IF(Table2[[#This Row],[تدریس برای اولین بار]]="اولین بار",1.5,IF(E84="","",1))</f>
        <v/>
      </c>
      <c r="O84" s="17" t="str">
        <f>IF(F84="","",1/Table2[[#This Row],[تعداد مدرسین مشترک]])</f>
        <v/>
      </c>
      <c r="P84" s="18" t="str">
        <f>IF(Table2[[#This Row],[نوع درس]]="","",1)</f>
        <v/>
      </c>
      <c r="Q84" s="19" t="str">
        <f>IF(Table2[[#This Row],[نوع تدریس]]="حق التدریس",0.5,IF(Table2[[#This Row],[نوع تدریس]]="","",1))</f>
        <v/>
      </c>
      <c r="R84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84" s="21" t="str">
        <f>IF(OR(M84="",N84="",O84="",P84="",Q84="",R84=""),"",(R84*Q84*P84*O84*N84*M84)*Table2[[#This Row],[تعداد واحد]])</f>
        <v/>
      </c>
      <c r="T84" s="15" t="str">
        <f>IF(Table1[[#This Row],[مجموع]]="","",IF(B84=B85,"",IF(B84=B83,IF((V83+Table1[[#This Row],[مجموع]])&gt;6,6,(V83+Table1[[#This Row],[مجموع]])),IF(V84&gt;6,6,V84))))</f>
        <v/>
      </c>
      <c r="U84" s="22"/>
      <c r="V84" s="5" t="e">
        <f>IF(B83=B84,Table1[[#This Row],[مجموع]]+V83,Table1[[#This Row],[مجموع]])</f>
        <v>#VALUE!</v>
      </c>
      <c r="AD84" t="str">
        <f t="shared" si="2"/>
        <v/>
      </c>
    </row>
    <row r="85" spans="1:30" ht="69.95" customHeight="1" thickTop="1" thickBot="1">
      <c r="A85" s="24">
        <v>83</v>
      </c>
      <c r="B85" s="24"/>
      <c r="C85" s="24"/>
      <c r="D85" s="24"/>
      <c r="E85" s="24"/>
      <c r="F85" s="24"/>
      <c r="G85" s="24"/>
      <c r="H85" s="24"/>
      <c r="I85" s="24"/>
      <c r="J85" s="24"/>
      <c r="K85" s="24" t="str">
        <f>IF(J85="","",(IF(INDEX(Table3[شماره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85" s="24"/>
      <c r="M85" s="16" t="str">
        <f>IF(COUNTIF(AD:AD,AD85)&gt;1,(IF(COUNTIF($AD$3:AD85,AD85)&gt;1,IF(AD85="","",0.5),IF(AD85="","",1))),(IF(AD85="","",1)))</f>
        <v/>
      </c>
      <c r="N85" s="9" t="str">
        <f>IF(Table2[[#This Row],[تدریس برای اولین بار]]="اولین بار",1.5,IF(E85="","",1))</f>
        <v/>
      </c>
      <c r="O85" s="17" t="str">
        <f>IF(F85="","",1/Table2[[#This Row],[تعداد مدرسین مشترک]])</f>
        <v/>
      </c>
      <c r="P85" s="18" t="str">
        <f>IF(Table2[[#This Row],[نوع درس]]="","",1)</f>
        <v/>
      </c>
      <c r="Q85" s="19" t="str">
        <f>IF(Table2[[#This Row],[نوع تدریس]]="حق التدریس",0.5,IF(Table2[[#This Row],[نوع تدریس]]="","",1))</f>
        <v/>
      </c>
      <c r="R85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85" s="21" t="str">
        <f>IF(OR(M85="",N85="",O85="",P85="",Q85="",R85=""),"",(R85*Q85*P85*O85*N85*M85)*Table2[[#This Row],[تعداد واحد]])</f>
        <v/>
      </c>
      <c r="T85" s="15" t="str">
        <f>IF(Table1[[#This Row],[مجموع]]="","",IF(B85=B86,"",IF(B85=B84,IF((V84+Table1[[#This Row],[مجموع]])&gt;6,6,(V84+Table1[[#This Row],[مجموع]])),IF(V85&gt;6,6,V85))))</f>
        <v/>
      </c>
      <c r="U85" s="22"/>
      <c r="V85" s="5" t="e">
        <f>IF(B84=B85,Table1[[#This Row],[مجموع]]+V84,Table1[[#This Row],[مجموع]])</f>
        <v>#VALUE!</v>
      </c>
      <c r="AD85" t="str">
        <f t="shared" si="2"/>
        <v/>
      </c>
    </row>
    <row r="86" spans="1:30" ht="69.95" customHeight="1" thickTop="1" thickBot="1">
      <c r="A86" s="24">
        <v>84</v>
      </c>
      <c r="B86" s="24"/>
      <c r="C86" s="24"/>
      <c r="D86" s="24"/>
      <c r="E86" s="24"/>
      <c r="F86" s="24"/>
      <c r="G86" s="24"/>
      <c r="H86" s="24"/>
      <c r="I86" s="24"/>
      <c r="J86" s="24"/>
      <c r="K86" s="24" t="str">
        <f>IF(J86="","",(IF(INDEX(Table3[شماره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86" s="24"/>
      <c r="M86" s="16" t="str">
        <f>IF(COUNTIF(AD:AD,AD86)&gt;1,(IF(COUNTIF($AD$3:AD86,AD86)&gt;1,IF(AD86="","",0.5),IF(AD86="","",1))),(IF(AD86="","",1)))</f>
        <v/>
      </c>
      <c r="N86" s="9" t="str">
        <f>IF(Table2[[#This Row],[تدریس برای اولین بار]]="اولین بار",1.5,IF(E86="","",1))</f>
        <v/>
      </c>
      <c r="O86" s="17" t="str">
        <f>IF(F86="","",1/Table2[[#This Row],[تعداد مدرسین مشترک]])</f>
        <v/>
      </c>
      <c r="P86" s="18" t="str">
        <f>IF(Table2[[#This Row],[نوع درس]]="","",1)</f>
        <v/>
      </c>
      <c r="Q86" s="19" t="str">
        <f>IF(Table2[[#This Row],[نوع تدریس]]="حق التدریس",0.5,IF(Table2[[#This Row],[نوع تدریس]]="","",1))</f>
        <v/>
      </c>
      <c r="R86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86" s="21" t="str">
        <f>IF(OR(M86="",N86="",O86="",P86="",Q86="",R86=""),"",(R86*Q86*P86*O86*N86*M86)*Table2[[#This Row],[تعداد واحد]])</f>
        <v/>
      </c>
      <c r="T86" s="15" t="str">
        <f>IF(Table1[[#This Row],[مجموع]]="","",IF(B86=B87,"",IF(B86=B85,IF((V85+Table1[[#This Row],[مجموع]])&gt;6,6,(V85+Table1[[#This Row],[مجموع]])),IF(V86&gt;6,6,V86))))</f>
        <v/>
      </c>
      <c r="U86" s="22"/>
      <c r="V86" s="5" t="e">
        <f>IF(B85=B86,Table1[[#This Row],[مجموع]]+V85,Table1[[#This Row],[مجموع]])</f>
        <v>#VALUE!</v>
      </c>
      <c r="AD86" t="str">
        <f t="shared" si="2"/>
        <v/>
      </c>
    </row>
    <row r="87" spans="1:30" ht="69.95" customHeight="1" thickTop="1" thickBot="1">
      <c r="A87" s="24">
        <v>85</v>
      </c>
      <c r="B87" s="24"/>
      <c r="C87" s="24"/>
      <c r="D87" s="24"/>
      <c r="E87" s="24"/>
      <c r="F87" s="24"/>
      <c r="G87" s="24"/>
      <c r="H87" s="24"/>
      <c r="I87" s="24"/>
      <c r="J87" s="24"/>
      <c r="K87" s="24" t="str">
        <f>IF(J87="","",(IF(INDEX(Table3[شماره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87" s="24"/>
      <c r="M87" s="16" t="str">
        <f>IF(COUNTIF(AD:AD,AD87)&gt;1,(IF(COUNTIF($AD$3:AD87,AD87)&gt;1,IF(AD87="","",0.5),IF(AD87="","",1))),(IF(AD87="","",1)))</f>
        <v/>
      </c>
      <c r="N87" s="9" t="str">
        <f>IF(Table2[[#This Row],[تدریس برای اولین بار]]="اولین بار",1.5,IF(E87="","",1))</f>
        <v/>
      </c>
      <c r="O87" s="17" t="str">
        <f>IF(F87="","",1/Table2[[#This Row],[تعداد مدرسین مشترک]])</f>
        <v/>
      </c>
      <c r="P87" s="18" t="str">
        <f>IF(Table2[[#This Row],[نوع درس]]="","",1)</f>
        <v/>
      </c>
      <c r="Q87" s="19" t="str">
        <f>IF(Table2[[#This Row],[نوع تدریس]]="حق التدریس",0.5,IF(Table2[[#This Row],[نوع تدریس]]="","",1))</f>
        <v/>
      </c>
      <c r="R87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87" s="21" t="str">
        <f>IF(OR(M87="",N87="",O87="",P87="",Q87="",R87=""),"",(R87*Q87*P87*O87*N87*M87)*Table2[[#This Row],[تعداد واحد]])</f>
        <v/>
      </c>
      <c r="T87" s="15" t="str">
        <f>IF(Table1[[#This Row],[مجموع]]="","",IF(B87=B88,"",IF(B87=B86,IF((V86+Table1[[#This Row],[مجموع]])&gt;6,6,(V86+Table1[[#This Row],[مجموع]])),IF(V87&gt;6,6,V87))))</f>
        <v/>
      </c>
      <c r="U87" s="22"/>
      <c r="V87" s="5" t="e">
        <f>IF(B86=B87,Table1[[#This Row],[مجموع]]+V86,Table1[[#This Row],[مجموع]])</f>
        <v>#VALUE!</v>
      </c>
      <c r="AD87" t="str">
        <f t="shared" si="2"/>
        <v/>
      </c>
    </row>
    <row r="88" spans="1:30" ht="69.95" customHeight="1" thickTop="1" thickBot="1">
      <c r="A88" s="24">
        <v>86</v>
      </c>
      <c r="B88" s="24"/>
      <c r="C88" s="24"/>
      <c r="D88" s="24"/>
      <c r="E88" s="24"/>
      <c r="F88" s="24"/>
      <c r="G88" s="24"/>
      <c r="H88" s="24"/>
      <c r="I88" s="24"/>
      <c r="J88" s="24"/>
      <c r="K88" s="24" t="str">
        <f>IF(J88="","",(IF(INDEX(Table3[شماره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88" s="24"/>
      <c r="M88" s="16" t="str">
        <f>IF(COUNTIF(AD:AD,AD88)&gt;1,(IF(COUNTIF($AD$3:AD88,AD88)&gt;1,IF(AD88="","",0.5),IF(AD88="","",1))),(IF(AD88="","",1)))</f>
        <v/>
      </c>
      <c r="N88" s="9" t="str">
        <f>IF(Table2[[#This Row],[تدریس برای اولین بار]]="اولین بار",1.5,IF(E88="","",1))</f>
        <v/>
      </c>
      <c r="O88" s="17" t="str">
        <f>IF(F88="","",1/Table2[[#This Row],[تعداد مدرسین مشترک]])</f>
        <v/>
      </c>
      <c r="P88" s="18" t="str">
        <f>IF(Table2[[#This Row],[نوع درس]]="","",1)</f>
        <v/>
      </c>
      <c r="Q88" s="19" t="str">
        <f>IF(Table2[[#This Row],[نوع تدریس]]="حق التدریس",0.5,IF(Table2[[#This Row],[نوع تدریس]]="","",1))</f>
        <v/>
      </c>
      <c r="R88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88" s="21" t="str">
        <f>IF(OR(M88="",N88="",O88="",P88="",Q88="",R88=""),"",(R88*Q88*P88*O88*N88*M88)*Table2[[#This Row],[تعداد واحد]])</f>
        <v/>
      </c>
      <c r="T88" s="15" t="str">
        <f>IF(Table1[[#This Row],[مجموع]]="","",IF(B88=B89,"",IF(B88=B87,IF((V87+Table1[[#This Row],[مجموع]])&gt;6,6,(V87+Table1[[#This Row],[مجموع]])),IF(V88&gt;6,6,V88))))</f>
        <v/>
      </c>
      <c r="U88" s="22"/>
      <c r="V88" s="5" t="e">
        <f>IF(B87=B88,Table1[[#This Row],[مجموع]]+V87,Table1[[#This Row],[مجموع]])</f>
        <v>#VALUE!</v>
      </c>
      <c r="AD88" t="str">
        <f t="shared" si="2"/>
        <v/>
      </c>
    </row>
    <row r="89" spans="1:30" ht="69.95" customHeight="1" thickTop="1" thickBot="1">
      <c r="A89" s="24">
        <v>87</v>
      </c>
      <c r="B89" s="24"/>
      <c r="C89" s="24"/>
      <c r="D89" s="24"/>
      <c r="E89" s="24"/>
      <c r="F89" s="24"/>
      <c r="G89" s="24"/>
      <c r="H89" s="24"/>
      <c r="I89" s="24"/>
      <c r="J89" s="24"/>
      <c r="K89" s="24" t="str">
        <f>IF(J89="","",(IF(INDEX(Table3[شماره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89" s="24"/>
      <c r="M89" s="16" t="str">
        <f>IF(COUNTIF(AD:AD,AD89)&gt;1,(IF(COUNTIF($AD$3:AD89,AD89)&gt;1,IF(AD89="","",0.5),IF(AD89="","",1))),(IF(AD89="","",1)))</f>
        <v/>
      </c>
      <c r="N89" s="9" t="str">
        <f>IF(Table2[[#This Row],[تدریس برای اولین بار]]="اولین بار",1.5,IF(E89="","",1))</f>
        <v/>
      </c>
      <c r="O89" s="17" t="str">
        <f>IF(F89="","",1/Table2[[#This Row],[تعداد مدرسین مشترک]])</f>
        <v/>
      </c>
      <c r="P89" s="18" t="str">
        <f>IF(Table2[[#This Row],[نوع درس]]="","",1)</f>
        <v/>
      </c>
      <c r="Q89" s="19" t="str">
        <f>IF(Table2[[#This Row],[نوع تدریس]]="حق التدریس",0.5,IF(Table2[[#This Row],[نوع تدریس]]="","",1))</f>
        <v/>
      </c>
      <c r="R89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89" s="21" t="str">
        <f>IF(OR(M89="",N89="",O89="",P89="",Q89="",R89=""),"",(R89*Q89*P89*O89*N89*M89)*Table2[[#This Row],[تعداد واحد]])</f>
        <v/>
      </c>
      <c r="T89" s="15" t="str">
        <f>IF(Table1[[#This Row],[مجموع]]="","",IF(B89=B90,"",IF(B89=B88,IF((V88+Table1[[#This Row],[مجموع]])&gt;6,6,(V88+Table1[[#This Row],[مجموع]])),IF(V89&gt;6,6,V89))))</f>
        <v/>
      </c>
      <c r="U89" s="22"/>
      <c r="V89" s="5" t="e">
        <f>IF(B88=B89,Table1[[#This Row],[مجموع]]+V88,Table1[[#This Row],[مجموع]])</f>
        <v>#VALUE!</v>
      </c>
      <c r="AD89" t="str">
        <f t="shared" si="2"/>
        <v/>
      </c>
    </row>
    <row r="90" spans="1:30" ht="69.95" customHeight="1" thickTop="1" thickBot="1">
      <c r="A90" s="24">
        <v>88</v>
      </c>
      <c r="B90" s="24"/>
      <c r="C90" s="24"/>
      <c r="D90" s="24"/>
      <c r="E90" s="24"/>
      <c r="F90" s="24"/>
      <c r="G90" s="24"/>
      <c r="H90" s="24"/>
      <c r="I90" s="24"/>
      <c r="J90" s="24"/>
      <c r="K90" s="24" t="str">
        <f>IF(J90="","",(IF(INDEX(Table3[شماره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90" s="24"/>
      <c r="M90" s="16" t="str">
        <f>IF(COUNTIF(AD:AD,AD90)&gt;1,(IF(COUNTIF($AD$3:AD90,AD90)&gt;1,IF(AD90="","",0.5),IF(AD90="","",1))),(IF(AD90="","",1)))</f>
        <v/>
      </c>
      <c r="N90" s="9" t="str">
        <f>IF(Table2[[#This Row],[تدریس برای اولین بار]]="اولین بار",1.5,IF(E90="","",1))</f>
        <v/>
      </c>
      <c r="O90" s="17" t="str">
        <f>IF(F90="","",1/Table2[[#This Row],[تعداد مدرسین مشترک]])</f>
        <v/>
      </c>
      <c r="P90" s="18" t="str">
        <f>IF(Table2[[#This Row],[نوع درس]]="","",1)</f>
        <v/>
      </c>
      <c r="Q90" s="19" t="str">
        <f>IF(Table2[[#This Row],[نوع تدریس]]="حق التدریس",0.5,IF(Table2[[#This Row],[نوع تدریس]]="","",1))</f>
        <v/>
      </c>
      <c r="R90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90" s="21" t="str">
        <f>IF(OR(M90="",N90="",O90="",P90="",Q90="",R90=""),"",(R90*Q90*P90*O90*N90*M90)*Table2[[#This Row],[تعداد واحد]])</f>
        <v/>
      </c>
      <c r="T90" s="15" t="str">
        <f>IF(Table1[[#This Row],[مجموع]]="","",IF(B90=B91,"",IF(B90=B89,IF((V89+Table1[[#This Row],[مجموع]])&gt;6,6,(V89+Table1[[#This Row],[مجموع]])),IF(V90&gt;6,6,V90))))</f>
        <v/>
      </c>
      <c r="U90" s="22"/>
      <c r="V90" s="5" t="e">
        <f>IF(B89=B90,Table1[[#This Row],[مجموع]]+V89,Table1[[#This Row],[مجموع]])</f>
        <v>#VALUE!</v>
      </c>
      <c r="AD90" t="str">
        <f t="shared" si="2"/>
        <v/>
      </c>
    </row>
    <row r="91" spans="1:30" ht="69.95" customHeight="1" thickTop="1" thickBot="1">
      <c r="A91" s="24">
        <v>89</v>
      </c>
      <c r="B91" s="24"/>
      <c r="C91" s="24"/>
      <c r="D91" s="24"/>
      <c r="E91" s="24"/>
      <c r="F91" s="24"/>
      <c r="G91" s="24"/>
      <c r="H91" s="24"/>
      <c r="I91" s="24"/>
      <c r="J91" s="24"/>
      <c r="K91" s="24" t="str">
        <f>IF(J91="","",(IF(INDEX(Table3[شماره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91" s="24"/>
      <c r="M91" s="16" t="str">
        <f>IF(COUNTIF(AD:AD,AD91)&gt;1,(IF(COUNTIF($AD$3:AD91,AD91)&gt;1,IF(AD91="","",0.5),IF(AD91="","",1))),(IF(AD91="","",1)))</f>
        <v/>
      </c>
      <c r="N91" s="9" t="str">
        <f>IF(Table2[[#This Row],[تدریس برای اولین بار]]="اولین بار",1.5,IF(E91="","",1))</f>
        <v/>
      </c>
      <c r="O91" s="17" t="str">
        <f>IF(F91="","",1/Table2[[#This Row],[تعداد مدرسین مشترک]])</f>
        <v/>
      </c>
      <c r="P91" s="18" t="str">
        <f>IF(Table2[[#This Row],[نوع درس]]="","",1)</f>
        <v/>
      </c>
      <c r="Q91" s="19" t="str">
        <f>IF(Table2[[#This Row],[نوع تدریس]]="حق التدریس",0.5,IF(Table2[[#This Row],[نوع تدریس]]="","",1))</f>
        <v/>
      </c>
      <c r="R91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91" s="21" t="str">
        <f>IF(OR(M91="",N91="",O91="",P91="",Q91="",R91=""),"",(R91*Q91*P91*O91*N91*M91)*Table2[[#This Row],[تعداد واحد]])</f>
        <v/>
      </c>
      <c r="T91" s="15" t="str">
        <f>IF(Table1[[#This Row],[مجموع]]="","",IF(B91=B92,"",IF(B91=B90,IF((V90+Table1[[#This Row],[مجموع]])&gt;6,6,(V90+Table1[[#This Row],[مجموع]])),IF(V91&gt;6,6,V91))))</f>
        <v/>
      </c>
      <c r="U91" s="22"/>
      <c r="V91" s="5" t="e">
        <f>IF(B90=B91,Table1[[#This Row],[مجموع]]+V90,Table1[[#This Row],[مجموع]])</f>
        <v>#VALUE!</v>
      </c>
      <c r="AD91" t="str">
        <f t="shared" si="2"/>
        <v/>
      </c>
    </row>
    <row r="92" spans="1:30" ht="69.95" customHeight="1" thickTop="1" thickBot="1">
      <c r="A92" s="24">
        <v>90</v>
      </c>
      <c r="B92" s="24"/>
      <c r="C92" s="24"/>
      <c r="D92" s="24"/>
      <c r="E92" s="24"/>
      <c r="F92" s="24"/>
      <c r="G92" s="24"/>
      <c r="H92" s="24"/>
      <c r="I92" s="24"/>
      <c r="J92" s="24"/>
      <c r="K92" s="24" t="str">
        <f>IF(J92="","",(IF(INDEX(Table3[شماره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92" s="24"/>
      <c r="M92" s="16" t="str">
        <f>IF(COUNTIF(AD:AD,AD92)&gt;1,(IF(COUNTIF($AD$3:AD92,AD92)&gt;1,IF(AD92="","",0.5),IF(AD92="","",1))),(IF(AD92="","",1)))</f>
        <v/>
      </c>
      <c r="N92" s="9" t="str">
        <f>IF(Table2[[#This Row],[تدریس برای اولین بار]]="اولین بار",1.5,IF(E92="","",1))</f>
        <v/>
      </c>
      <c r="O92" s="17" t="str">
        <f>IF(F92="","",1/Table2[[#This Row],[تعداد مدرسین مشترک]])</f>
        <v/>
      </c>
      <c r="P92" s="18" t="str">
        <f>IF(Table2[[#This Row],[نوع درس]]="","",1)</f>
        <v/>
      </c>
      <c r="Q92" s="19" t="str">
        <f>IF(Table2[[#This Row],[نوع تدریس]]="حق التدریس",0.5,IF(Table2[[#This Row],[نوع تدریس]]="","",1))</f>
        <v/>
      </c>
      <c r="R92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92" s="21" t="str">
        <f>IF(OR(M92="",N92="",O92="",P92="",Q92="",R92=""),"",(R92*Q92*P92*O92*N92*M92)*Table2[[#This Row],[تعداد واحد]])</f>
        <v/>
      </c>
      <c r="T92" s="15" t="str">
        <f>IF(Table1[[#This Row],[مجموع]]="","",IF(B92=B93,"",IF(B92=B91,IF((V91+Table1[[#This Row],[مجموع]])&gt;6,6,(V91+Table1[[#This Row],[مجموع]])),IF(V92&gt;6,6,V92))))</f>
        <v/>
      </c>
      <c r="U92" s="22"/>
      <c r="V92" s="5" t="e">
        <f>IF(B91=B92,Table1[[#This Row],[مجموع]]+V91,Table1[[#This Row],[مجموع]])</f>
        <v>#VALUE!</v>
      </c>
      <c r="AD92" t="str">
        <f t="shared" si="2"/>
        <v/>
      </c>
    </row>
    <row r="93" spans="1:30" ht="69.95" customHeight="1" thickTop="1" thickBot="1">
      <c r="A93" s="24">
        <v>91</v>
      </c>
      <c r="B93" s="24"/>
      <c r="C93" s="24"/>
      <c r="D93" s="24"/>
      <c r="E93" s="24"/>
      <c r="F93" s="24"/>
      <c r="G93" s="24"/>
      <c r="H93" s="24"/>
      <c r="I93" s="24"/>
      <c r="J93" s="24"/>
      <c r="K93" s="24" t="str">
        <f>IF(J93="","",(IF(INDEX(Table3[شماره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93" s="24"/>
      <c r="M93" s="16" t="str">
        <f>IF(COUNTIF(AD:AD,AD93)&gt;1,(IF(COUNTIF($AD$3:AD93,AD93)&gt;1,IF(AD93="","",0.5),IF(AD93="","",1))),(IF(AD93="","",1)))</f>
        <v/>
      </c>
      <c r="N93" s="9" t="str">
        <f>IF(Table2[[#This Row],[تدریس برای اولین بار]]="اولین بار",1.5,IF(E93="","",1))</f>
        <v/>
      </c>
      <c r="O93" s="17" t="str">
        <f>IF(F101="","",1/Table2[[#This Row],[تعداد مدرسین مشترک]])</f>
        <v/>
      </c>
      <c r="P93" s="18" t="str">
        <f>IF(Table2[[#This Row],[نوع درس]]="","",1)</f>
        <v/>
      </c>
      <c r="Q93" s="19" t="str">
        <f>IF(Table2[[#This Row],[نوع تدریس]]="حق التدریس",0.5,IF(Table2[[#This Row],[نوع تدریس]]="","",1))</f>
        <v/>
      </c>
      <c r="R93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93" s="21" t="str">
        <f>IF(OR(M93="",N93="",O93="",P93="",Q93="",R93=""),"",(R93*Q93*P93*O93*N93*M93)*Table2[[#This Row],[تعداد واحد]])</f>
        <v/>
      </c>
      <c r="T93" s="15" t="str">
        <f>IF(Table1[[#This Row],[مجموع]]="","",IF(B93=B94,"",IF(B93=B92,IF((V92+Table1[[#This Row],[مجموع]])&gt;6,6,(V92+Table1[[#This Row],[مجموع]])),IF(V93&gt;6,6,V93))))</f>
        <v/>
      </c>
      <c r="U93" s="22"/>
      <c r="V93" s="5" t="e">
        <f>IF(B92=B93,Table1[[#This Row],[مجموع]]+V92,Table1[[#This Row],[مجموع]])</f>
        <v>#VALUE!</v>
      </c>
      <c r="AD93" t="str">
        <f t="shared" si="2"/>
        <v/>
      </c>
    </row>
    <row r="94" spans="1:30" ht="69.95" customHeight="1" thickTop="1" thickBot="1">
      <c r="A94" s="24">
        <v>92</v>
      </c>
      <c r="B94" s="24"/>
      <c r="C94" s="24"/>
      <c r="D94" s="24"/>
      <c r="E94" s="24"/>
      <c r="F94" s="24"/>
      <c r="G94" s="24"/>
      <c r="H94" s="24"/>
      <c r="I94" s="24"/>
      <c r="J94" s="24"/>
      <c r="K94" s="24" t="str">
        <f>IF(J94="","",(IF(INDEX(Table3[شماره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94" s="24"/>
      <c r="M94" s="16" t="str">
        <f>IF(COUNTIF(AD:AD,AD94)&gt;1,(IF(COUNTIF($AD$3:AD94,AD94)&gt;1,IF(AD94="","",0.5),IF(AD94="","",1))),(IF(AD94="","",1)))</f>
        <v/>
      </c>
      <c r="N94" s="9" t="str">
        <f>IF(Table2[[#This Row],[تدریس برای اولین بار]]="اولین بار",1.5,IF(E94="","",1))</f>
        <v/>
      </c>
      <c r="O94" s="17" t="str">
        <f>IF(F102="","",1/Table2[[#This Row],[تعداد مدرسین مشترک]])</f>
        <v/>
      </c>
      <c r="P94" s="18" t="str">
        <f>IF(Table2[[#This Row],[نوع درس]]="","",1)</f>
        <v/>
      </c>
      <c r="Q94" s="19" t="str">
        <f>IF(Table2[[#This Row],[نوع تدریس]]="حق التدریس",0.5,IF(Table2[[#This Row],[نوع تدریس]]="","",1))</f>
        <v/>
      </c>
      <c r="R94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94" s="21" t="str">
        <f>IF(OR(M94="",N94="",O94="",P94="",Q94="",R94=""),"",(R94*Q94*P94*O94*N94*M94)*Table2[[#This Row],[تعداد واحد]])</f>
        <v/>
      </c>
      <c r="T94" s="15" t="str">
        <f>IF(Table1[[#This Row],[مجموع]]="","",IF(B94=B95,"",IF(B94=B93,IF((V93+Table1[[#This Row],[مجموع]])&gt;6,6,(V93+Table1[[#This Row],[مجموع]])),IF(V94&gt;6,6,V94))))</f>
        <v/>
      </c>
      <c r="U94" s="22"/>
      <c r="V94" s="5" t="e">
        <f>IF(B93=B94,Table1[[#This Row],[مجموع]]+V93,Table1[[#This Row],[مجموع]])</f>
        <v>#VALUE!</v>
      </c>
      <c r="AD94" t="str">
        <f t="shared" si="2"/>
        <v/>
      </c>
    </row>
    <row r="95" spans="1:30" ht="69.95" customHeight="1" thickTop="1" thickBot="1">
      <c r="A95" s="24">
        <v>93</v>
      </c>
      <c r="B95" s="24"/>
      <c r="C95" s="24"/>
      <c r="D95" s="24"/>
      <c r="E95" s="24"/>
      <c r="F95" s="24"/>
      <c r="G95" s="24"/>
      <c r="H95" s="24"/>
      <c r="I95" s="24"/>
      <c r="J95" s="24"/>
      <c r="K95" s="24" t="str">
        <f>IF(J95="","",(IF(INDEX(Table3[شماره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95" s="24"/>
      <c r="M95" s="16" t="str">
        <f>IF(COUNTIF(AD:AD,AD95)&gt;1,(IF(COUNTIF($AD$3:AD95,AD95)&gt;1,IF(AD95="","",0.5),IF(AD95="","",1))),(IF(AD95="","",1)))</f>
        <v/>
      </c>
      <c r="N95" s="9" t="str">
        <f>IF(Table2[[#This Row],[تدریس برای اولین بار]]="اولین بار",1.5,IF(E95="","",1))</f>
        <v/>
      </c>
      <c r="O95" s="17" t="str">
        <f>IF(F103="","",1/Table2[[#This Row],[تعداد مدرسین مشترک]])</f>
        <v/>
      </c>
      <c r="P95" s="18" t="str">
        <f>IF(Table2[[#This Row],[نوع درس]]="","",1)</f>
        <v/>
      </c>
      <c r="Q95" s="19" t="str">
        <f>IF(Table2[[#This Row],[نوع تدریس]]="حق التدریس",0.5,IF(Table2[[#This Row],[نوع تدریس]]="","",1))</f>
        <v/>
      </c>
      <c r="R95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95" s="21" t="str">
        <f>IF(OR(M95="",N95="",O95="",P95="",Q95="",R95=""),"",(R95*Q95*P95*O95*N95*M95)*Table2[[#This Row],[تعداد واحد]])</f>
        <v/>
      </c>
      <c r="T95" s="15" t="str">
        <f>IF(Table1[[#This Row],[مجموع]]="","",IF(B95=B96,"",IF(B95=B94,IF((V94+Table1[[#This Row],[مجموع]])&gt;6,6,(V94+Table1[[#This Row],[مجموع]])),IF(V95&gt;6,6,V95))))</f>
        <v/>
      </c>
      <c r="U95" s="22"/>
      <c r="V95" s="5" t="e">
        <f>IF(B94=B95,Table1[[#This Row],[مجموع]]+V94,Table1[[#This Row],[مجموع]])</f>
        <v>#VALUE!</v>
      </c>
      <c r="AD95" t="str">
        <f t="shared" si="2"/>
        <v/>
      </c>
    </row>
    <row r="96" spans="1:30" ht="69.95" customHeight="1" thickTop="1" thickBot="1">
      <c r="A96" s="24">
        <v>94</v>
      </c>
      <c r="B96" s="24"/>
      <c r="C96" s="24"/>
      <c r="D96" s="24"/>
      <c r="E96" s="24"/>
      <c r="F96" s="24"/>
      <c r="G96" s="24"/>
      <c r="H96" s="24"/>
      <c r="I96" s="24"/>
      <c r="J96" s="24"/>
      <c r="K96" s="24" t="str">
        <f>IF(J96="","",(IF(INDEX(Table3[شماره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96" s="24"/>
      <c r="M96" s="16" t="str">
        <f>IF(COUNTIF(AD:AD,AD96)&gt;1,(IF(COUNTIF($AD$3:AD96,AD96)&gt;1,IF(AD96="","",0.5),IF(AD96="","",1))),(IF(AD96="","",1)))</f>
        <v/>
      </c>
      <c r="N96" s="9" t="str">
        <f>IF(Table2[[#This Row],[تدریس برای اولین بار]]="اولین بار",1.5,IF(E96="","",1))</f>
        <v/>
      </c>
      <c r="O96" s="17" t="str">
        <f>IF(F104="","",1/Table2[[#This Row],[تعداد مدرسین مشترک]])</f>
        <v/>
      </c>
      <c r="P96" s="18" t="str">
        <f>IF(Table2[[#This Row],[نوع درس]]="","",1)</f>
        <v/>
      </c>
      <c r="Q96" s="19" t="str">
        <f>IF(Table2[[#This Row],[نوع تدریس]]="حق التدریس",0.5,IF(Table2[[#This Row],[نوع تدریس]]="","",1))</f>
        <v/>
      </c>
      <c r="R96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96" s="21" t="str">
        <f>IF(OR(M96="",N96="",O96="",P96="",Q96="",R96=""),"",(R96*Q96*P96*O96*N96*M96)*Table2[[#This Row],[تعداد واحد]])</f>
        <v/>
      </c>
      <c r="T96" s="15" t="str">
        <f>IF(Table1[[#This Row],[مجموع]]="","",IF(B96=B97,"",IF(B96=B95,IF((V95+Table1[[#This Row],[مجموع]])&gt;6,6,(V95+Table1[[#This Row],[مجموع]])),IF(V96&gt;6,6,V96))))</f>
        <v/>
      </c>
      <c r="U96" s="22"/>
      <c r="V96" s="5" t="e">
        <f>IF(B95=B96,Table1[[#This Row],[مجموع]]+V95,Table1[[#This Row],[مجموع]])</f>
        <v>#VALUE!</v>
      </c>
      <c r="AD96" t="str">
        <f t="shared" si="2"/>
        <v/>
      </c>
    </row>
    <row r="97" spans="1:30" ht="69.95" customHeight="1" thickTop="1" thickBot="1">
      <c r="A97" s="24">
        <v>95</v>
      </c>
      <c r="B97" s="24"/>
      <c r="C97" s="24"/>
      <c r="D97" s="24"/>
      <c r="E97" s="24"/>
      <c r="F97" s="24"/>
      <c r="G97" s="24"/>
      <c r="H97" s="24"/>
      <c r="I97" s="24"/>
      <c r="J97" s="24"/>
      <c r="K97" s="24" t="str">
        <f>IF(J97="","",(IF(INDEX(Table3[شماره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97" s="24"/>
      <c r="M97" s="16" t="str">
        <f>IF(COUNTIF(AD:AD,AD97)&gt;1,(IF(COUNTIF($AD$3:AD97,AD97)&gt;1,IF(AD97="","",0.5),IF(AD97="","",1))),(IF(AD97="","",1)))</f>
        <v/>
      </c>
      <c r="N97" s="9" t="str">
        <f>IF(Table2[[#This Row],[تدریس برای اولین بار]]="اولین بار",1.5,IF(E97="","",1))</f>
        <v/>
      </c>
      <c r="O97" s="17" t="str">
        <f>IF(F105="","",1/Table2[[#This Row],[تعداد مدرسین مشترک]])</f>
        <v/>
      </c>
      <c r="P97" s="18" t="str">
        <f>IF(Table2[[#This Row],[نوع درس]]="","",1)</f>
        <v/>
      </c>
      <c r="Q97" s="19" t="str">
        <f>IF(Table2[[#This Row],[نوع تدریس]]="حق التدریس",0.5,IF(Table2[[#This Row],[نوع تدریس]]="","",1))</f>
        <v/>
      </c>
      <c r="R97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97" s="21" t="str">
        <f>IF(OR(M97="",N97="",O97="",P97="",Q97="",R97=""),"",(R97*Q97*P97*O97*N97*M97)*Table2[[#This Row],[تعداد واحد]])</f>
        <v/>
      </c>
      <c r="T97" s="15" t="str">
        <f>IF(Table1[[#This Row],[مجموع]]="","",IF(B97=B98,"",IF(B97=B96,IF((V96+Table1[[#This Row],[مجموع]])&gt;6,6,(V96+Table1[[#This Row],[مجموع]])),IF(V97&gt;6,6,V97))))</f>
        <v/>
      </c>
      <c r="U97" s="22"/>
      <c r="V97" s="5" t="e">
        <f>IF(B96=B97,Table1[[#This Row],[مجموع]]+V96,Table1[[#This Row],[مجموع]])</f>
        <v>#VALUE!</v>
      </c>
      <c r="AD97" t="str">
        <f t="shared" si="2"/>
        <v/>
      </c>
    </row>
    <row r="98" spans="1:30" ht="69.95" customHeight="1" thickTop="1" thickBot="1">
      <c r="A98" s="24">
        <v>96</v>
      </c>
      <c r="B98" s="24"/>
      <c r="C98" s="24"/>
      <c r="D98" s="24"/>
      <c r="E98" s="24"/>
      <c r="F98" s="24"/>
      <c r="G98" s="24"/>
      <c r="H98" s="24"/>
      <c r="I98" s="24"/>
      <c r="J98" s="24"/>
      <c r="K98" s="24" t="str">
        <f>IF(J98="","",(IF(INDEX(Table3[شماره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98" s="24"/>
      <c r="M98" s="16" t="str">
        <f>IF(COUNTIF(AD:AD,AD98)&gt;1,(IF(COUNTIF($AD$3:AD98,AD98)&gt;1,IF(AD98="","",0.5),IF(AD98="","",1))),(IF(AD98="","",1)))</f>
        <v/>
      </c>
      <c r="N98" s="9" t="str">
        <f>IF(Table2[[#This Row],[تدریس برای اولین بار]]="اولین بار",1.5,IF(E98="","",1))</f>
        <v/>
      </c>
      <c r="O98" s="17" t="str">
        <f>IF(F106="","",1/Table2[[#This Row],[تعداد مدرسین مشترک]])</f>
        <v/>
      </c>
      <c r="P98" s="18" t="str">
        <f>IF(Table2[[#This Row],[نوع درس]]="","",1)</f>
        <v/>
      </c>
      <c r="Q98" s="19" t="str">
        <f>IF(Table2[[#This Row],[نوع تدریس]]="حق التدریس",0.5,IF(Table2[[#This Row],[نوع تدریس]]="","",1))</f>
        <v/>
      </c>
      <c r="R98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98" s="21" t="str">
        <f>IF(OR(M98="",N98="",O98="",P98="",Q98="",R98=""),"",(R98*Q98*P98*O98*N98*M98)*Table2[[#This Row],[تعداد واحد]])</f>
        <v/>
      </c>
      <c r="T98" s="15" t="str">
        <f>IF(Table1[[#This Row],[مجموع]]="","",IF(B98=B99,"",IF(B98=B97,IF((V97+Table1[[#This Row],[مجموع]])&gt;6,6,(V97+Table1[[#This Row],[مجموع]])),IF(V98&gt;6,6,V98))))</f>
        <v/>
      </c>
      <c r="U98" s="22"/>
      <c r="V98" s="5" t="e">
        <f>IF(B97=B98,Table1[[#This Row],[مجموع]]+V97,Table1[[#This Row],[مجموع]])</f>
        <v>#VALUE!</v>
      </c>
      <c r="AD98" t="str">
        <f t="shared" si="2"/>
        <v/>
      </c>
    </row>
    <row r="99" spans="1:30" ht="69.95" customHeight="1" thickTop="1" thickBot="1">
      <c r="A99" s="24">
        <v>97</v>
      </c>
      <c r="B99" s="24"/>
      <c r="C99" s="24"/>
      <c r="D99" s="24"/>
      <c r="E99" s="24"/>
      <c r="F99" s="24"/>
      <c r="G99" s="24"/>
      <c r="H99" s="24"/>
      <c r="I99" s="24"/>
      <c r="J99" s="24"/>
      <c r="K99" s="24" t="str">
        <f>IF(J99="","",(IF(INDEX(Table3[شماره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99" s="24"/>
      <c r="M99" s="16" t="str">
        <f>IF(COUNTIF(AD:AD,AD99)&gt;1,(IF(COUNTIF($AD$3:AD99,AD99)&gt;1,IF(AD99="","",0.5),IF(AD99="","",1))),(IF(AD99="","",1)))</f>
        <v/>
      </c>
      <c r="N99" s="9" t="str">
        <f>IF(Table2[[#This Row],[تدریس برای اولین بار]]="اولین بار",1.5,IF(E99="","",1))</f>
        <v/>
      </c>
      <c r="O99" s="17" t="str">
        <f>IF(F107="","",1/Table2[[#This Row],[تعداد مدرسین مشترک]])</f>
        <v/>
      </c>
      <c r="P99" s="18" t="str">
        <f>IF(Table2[[#This Row],[نوع درس]]="","",1)</f>
        <v/>
      </c>
      <c r="Q99" s="19" t="str">
        <f>IF(Table2[[#This Row],[نوع تدریس]]="حق التدریس",0.5,IF(Table2[[#This Row],[نوع تدریس]]="","",1))</f>
        <v/>
      </c>
      <c r="R99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99" s="21" t="str">
        <f>IF(OR(M99="",N99="",O99="",P99="",Q99="",R99=""),"",(R99*Q99*P99*O99*N99*M99)*Table2[[#This Row],[تعداد واحد]])</f>
        <v/>
      </c>
      <c r="T99" s="15" t="str">
        <f>IF(Table1[[#This Row],[مجموع]]="","",IF(B99=B100,"",IF(B99=B98,IF((V98+Table1[[#This Row],[مجموع]])&gt;6,6,(V98+Table1[[#This Row],[مجموع]])),IF(V99&gt;6,6,V99))))</f>
        <v/>
      </c>
      <c r="U99" s="22"/>
      <c r="V99" s="5" t="e">
        <f>IF(B98=B99,Table1[[#This Row],[مجموع]]+V98,Table1[[#This Row],[مجموع]])</f>
        <v>#VALUE!</v>
      </c>
      <c r="AD99" t="str">
        <f t="shared" si="2"/>
        <v/>
      </c>
    </row>
    <row r="100" spans="1:30" ht="69.95" customHeight="1" thickTop="1">
      <c r="A100" s="24">
        <v>98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 t="str">
        <f>IF(J100="","",(IF(INDEX(Table3[شماره نامه],MATCH(Table2[[#This Row],[نام دانشکده]],Table3[نام مدرک ارائه شده],))=0,"شماره نامه وارد نشده",INDEX(Table3[شماره نامه],MATCH(Table2[[#This Row],[نام دانشکده]],Table3[نام مدرک ارائه شده],)))))</f>
        <v/>
      </c>
      <c r="L100" s="24"/>
      <c r="M100" s="16" t="str">
        <f>IF(COUNTIF(AD:AD,AD100)&gt;1,(IF(COUNTIF($AD$3:AD100,AD100)&gt;1,IF(AD100="","",0.5),IF(AD100="","",1))),(IF(AD100="","",1)))</f>
        <v/>
      </c>
      <c r="N100" s="9" t="str">
        <f>IF(Table2[[#This Row],[تدریس برای اولین بار]]="اولین بار",1.5,IF(E100="","",1))</f>
        <v/>
      </c>
      <c r="O100" s="17" t="str">
        <f>IF(F108="","",1/Table2[[#This Row],[تعداد مدرسین مشترک]])</f>
        <v/>
      </c>
      <c r="P100" s="18" t="str">
        <f>IF(Table2[[#This Row],[نوع درس]]="","",1)</f>
        <v/>
      </c>
      <c r="Q100" s="19" t="str">
        <f>IF(Table2[[#This Row],[نوع تدریس]]="حق التدریس",0.5,IF(Table2[[#This Row],[نوع تدریس]]="","",1))</f>
        <v/>
      </c>
      <c r="R100" s="20" t="str">
        <f>IF(Table2[[#This Row],[مقطع تدریس]]="کاردانی",0.5,IF(Table2[[#This Row],[مقطع تدریس]]="کارشناسی",0.5,IF(Table2[[#This Row],[مقطع تدریس]]="کارشناسی ارشد",0.75,IF(Table2[[#This Row],[مقطع تدریس]]="دکتری حرفه ای",0.75,IF(Table2[[#This Row],[مقطع تدریس]]="دکتری تخصصی",1,IF(Table2[[#This Row],[مقطع تدریس]]="تخصص",1,IF(Table2[[#This Row],[مقطع تدریس]]="فوق تخصص",1,IF(Table2[[#This Row],[مقطع تدریس]]="","",IF(Table2[[#This Row],[مقطع تدریس]]="پزشکی عمومی و دندانپزشکی","0.75","Error")))))))))</f>
        <v/>
      </c>
      <c r="S100" s="21" t="str">
        <f>IF(OR(M100="",N100="",O100="",P100="",Q100="",R100=""),"",(R100*Q100*P100*O100*N100*M100)*Table2[[#This Row],[تعداد واحد]])</f>
        <v/>
      </c>
      <c r="T100" s="15" t="str">
        <f>IF(Table1[[#This Row],[مجموع]]="","",IF(B100=B101,"",IF(B100=B99,IF((V99+Table1[[#This Row],[مجموع]])&gt;6,6,(V99+Table1[[#This Row],[مجموع]])),IF(V100&gt;6,6,V100))))</f>
        <v/>
      </c>
      <c r="U100" s="22"/>
      <c r="V100" s="5" t="e">
        <f>IF(B99=B100,Table1[[#This Row],[مجموع]]+V99,Table1[[#This Row],[مجموع]])</f>
        <v>#VALUE!</v>
      </c>
      <c r="AD100" t="str">
        <f t="shared" si="2"/>
        <v/>
      </c>
    </row>
    <row r="101" spans="1:30">
      <c r="AD101" t="str">
        <f t="shared" ref="AD101:AD122" si="3">CONCATENATE(B110,C110)</f>
        <v/>
      </c>
    </row>
    <row r="102" spans="1:30">
      <c r="AD102" t="str">
        <f t="shared" si="3"/>
        <v/>
      </c>
    </row>
    <row r="103" spans="1:30">
      <c r="AD103" t="str">
        <f t="shared" si="3"/>
        <v/>
      </c>
    </row>
    <row r="104" spans="1:30">
      <c r="AD104" t="str">
        <f t="shared" si="3"/>
        <v/>
      </c>
    </row>
    <row r="105" spans="1:30">
      <c r="AD105" t="str">
        <f t="shared" si="3"/>
        <v/>
      </c>
    </row>
    <row r="106" spans="1:30">
      <c r="AD106" t="str">
        <f t="shared" si="3"/>
        <v/>
      </c>
    </row>
    <row r="107" spans="1:30">
      <c r="AD107" t="str">
        <f t="shared" si="3"/>
        <v/>
      </c>
    </row>
    <row r="108" spans="1:30">
      <c r="AD108" t="str">
        <f t="shared" si="3"/>
        <v/>
      </c>
    </row>
    <row r="109" spans="1:30">
      <c r="AD109" t="str">
        <f t="shared" si="3"/>
        <v/>
      </c>
    </row>
    <row r="110" spans="1:30">
      <c r="AD110" t="str">
        <f t="shared" si="3"/>
        <v/>
      </c>
    </row>
    <row r="111" spans="1:30">
      <c r="AD111" t="str">
        <f t="shared" si="3"/>
        <v/>
      </c>
    </row>
    <row r="112" spans="1:30">
      <c r="AD112" t="str">
        <f t="shared" si="3"/>
        <v/>
      </c>
    </row>
    <row r="113" spans="30:30">
      <c r="AD113" t="str">
        <f t="shared" si="3"/>
        <v/>
      </c>
    </row>
    <row r="114" spans="30:30">
      <c r="AD114" t="str">
        <f t="shared" si="3"/>
        <v/>
      </c>
    </row>
    <row r="115" spans="30:30">
      <c r="AD115" t="str">
        <f t="shared" si="3"/>
        <v/>
      </c>
    </row>
    <row r="116" spans="30:30">
      <c r="AD116" t="str">
        <f t="shared" si="3"/>
        <v/>
      </c>
    </row>
    <row r="117" spans="30:30">
      <c r="AD117" t="str">
        <f t="shared" si="3"/>
        <v/>
      </c>
    </row>
    <row r="118" spans="30:30">
      <c r="AD118" t="str">
        <f t="shared" si="3"/>
        <v/>
      </c>
    </row>
    <row r="119" spans="30:30">
      <c r="AD119" t="str">
        <f t="shared" si="3"/>
        <v/>
      </c>
    </row>
    <row r="120" spans="30:30">
      <c r="AD120" t="str">
        <f t="shared" si="3"/>
        <v/>
      </c>
    </row>
    <row r="121" spans="30:30">
      <c r="AD121" t="str">
        <f t="shared" si="3"/>
        <v/>
      </c>
    </row>
    <row r="122" spans="30:30">
      <c r="AD122" t="str">
        <f t="shared" si="3"/>
        <v/>
      </c>
    </row>
    <row r="123" spans="30:30">
      <c r="AD123" t="str">
        <f t="shared" ref="AD123:AD154" si="4">CONCATENATE(B132,C132)</f>
        <v/>
      </c>
    </row>
    <row r="124" spans="30:30">
      <c r="AD124" t="str">
        <f t="shared" si="4"/>
        <v/>
      </c>
    </row>
    <row r="125" spans="30:30">
      <c r="AD125" t="str">
        <f t="shared" si="4"/>
        <v/>
      </c>
    </row>
    <row r="126" spans="30:30">
      <c r="AD126" t="str">
        <f t="shared" si="4"/>
        <v/>
      </c>
    </row>
    <row r="127" spans="30:30">
      <c r="AD127" t="str">
        <f t="shared" si="4"/>
        <v/>
      </c>
    </row>
    <row r="128" spans="30:30">
      <c r="AD128" t="str">
        <f t="shared" si="4"/>
        <v/>
      </c>
    </row>
    <row r="129" spans="30:30">
      <c r="AD129" t="str">
        <f t="shared" si="4"/>
        <v/>
      </c>
    </row>
    <row r="130" spans="30:30">
      <c r="AD130" t="str">
        <f t="shared" si="4"/>
        <v/>
      </c>
    </row>
    <row r="131" spans="30:30">
      <c r="AD131" t="str">
        <f t="shared" si="4"/>
        <v/>
      </c>
    </row>
    <row r="132" spans="30:30">
      <c r="AD132" t="str">
        <f t="shared" si="4"/>
        <v/>
      </c>
    </row>
    <row r="133" spans="30:30">
      <c r="AD133" t="str">
        <f t="shared" si="4"/>
        <v/>
      </c>
    </row>
    <row r="134" spans="30:30">
      <c r="AD134" t="str">
        <f t="shared" si="4"/>
        <v/>
      </c>
    </row>
    <row r="135" spans="30:30">
      <c r="AD135" t="str">
        <f t="shared" si="4"/>
        <v/>
      </c>
    </row>
    <row r="136" spans="30:30">
      <c r="AD136" t="str">
        <f t="shared" si="4"/>
        <v/>
      </c>
    </row>
    <row r="137" spans="30:30">
      <c r="AD137" t="str">
        <f t="shared" si="4"/>
        <v/>
      </c>
    </row>
    <row r="138" spans="30:30">
      <c r="AD138" t="str">
        <f t="shared" si="4"/>
        <v/>
      </c>
    </row>
    <row r="139" spans="30:30">
      <c r="AD139" t="str">
        <f t="shared" si="4"/>
        <v/>
      </c>
    </row>
    <row r="140" spans="30:30">
      <c r="AD140" t="str">
        <f t="shared" si="4"/>
        <v/>
      </c>
    </row>
    <row r="141" spans="30:30">
      <c r="AD141" t="str">
        <f t="shared" si="4"/>
        <v/>
      </c>
    </row>
    <row r="142" spans="30:30">
      <c r="AD142" t="str">
        <f t="shared" si="4"/>
        <v/>
      </c>
    </row>
    <row r="143" spans="30:30">
      <c r="AD143" t="str">
        <f t="shared" si="4"/>
        <v/>
      </c>
    </row>
    <row r="144" spans="30:30">
      <c r="AD144" t="str">
        <f t="shared" si="4"/>
        <v/>
      </c>
    </row>
    <row r="145" spans="30:30">
      <c r="AD145" t="str">
        <f t="shared" si="4"/>
        <v/>
      </c>
    </row>
    <row r="146" spans="30:30">
      <c r="AD146" t="str">
        <f t="shared" si="4"/>
        <v/>
      </c>
    </row>
    <row r="147" spans="30:30">
      <c r="AD147" t="str">
        <f t="shared" si="4"/>
        <v/>
      </c>
    </row>
    <row r="148" spans="30:30">
      <c r="AD148" t="str">
        <f t="shared" si="4"/>
        <v/>
      </c>
    </row>
    <row r="149" spans="30:30">
      <c r="AD149" t="str">
        <f t="shared" si="4"/>
        <v/>
      </c>
    </row>
    <row r="150" spans="30:30">
      <c r="AD150" t="str">
        <f t="shared" si="4"/>
        <v/>
      </c>
    </row>
    <row r="151" spans="30:30">
      <c r="AD151" t="str">
        <f t="shared" si="4"/>
        <v/>
      </c>
    </row>
    <row r="152" spans="30:30">
      <c r="AD152" t="str">
        <f t="shared" si="4"/>
        <v/>
      </c>
    </row>
    <row r="153" spans="30:30">
      <c r="AD153" t="str">
        <f t="shared" si="4"/>
        <v/>
      </c>
    </row>
    <row r="154" spans="30:30">
      <c r="AD154" t="str">
        <f t="shared" si="4"/>
        <v/>
      </c>
    </row>
    <row r="155" spans="30:30">
      <c r="AD155" t="str">
        <f t="shared" ref="AD155:AD186" si="5">CONCATENATE(B164,C164)</f>
        <v/>
      </c>
    </row>
    <row r="156" spans="30:30">
      <c r="AD156" t="str">
        <f t="shared" si="5"/>
        <v/>
      </c>
    </row>
    <row r="157" spans="30:30">
      <c r="AD157" t="str">
        <f t="shared" si="5"/>
        <v/>
      </c>
    </row>
    <row r="158" spans="30:30">
      <c r="AD158" t="str">
        <f t="shared" si="5"/>
        <v/>
      </c>
    </row>
    <row r="159" spans="30:30">
      <c r="AD159" t="str">
        <f t="shared" si="5"/>
        <v/>
      </c>
    </row>
    <row r="160" spans="30:30">
      <c r="AD160" t="str">
        <f t="shared" si="5"/>
        <v/>
      </c>
    </row>
    <row r="161" spans="30:30">
      <c r="AD161" t="str">
        <f t="shared" si="5"/>
        <v/>
      </c>
    </row>
    <row r="162" spans="30:30">
      <c r="AD162" t="str">
        <f t="shared" si="5"/>
        <v/>
      </c>
    </row>
    <row r="163" spans="30:30">
      <c r="AD163" t="str">
        <f t="shared" si="5"/>
        <v/>
      </c>
    </row>
    <row r="164" spans="30:30">
      <c r="AD164" t="str">
        <f t="shared" si="5"/>
        <v/>
      </c>
    </row>
    <row r="165" spans="30:30">
      <c r="AD165" t="str">
        <f t="shared" si="5"/>
        <v/>
      </c>
    </row>
    <row r="166" spans="30:30">
      <c r="AD166" t="str">
        <f t="shared" si="5"/>
        <v/>
      </c>
    </row>
    <row r="167" spans="30:30">
      <c r="AD167" t="str">
        <f t="shared" si="5"/>
        <v/>
      </c>
    </row>
    <row r="168" spans="30:30">
      <c r="AD168" t="str">
        <f t="shared" si="5"/>
        <v/>
      </c>
    </row>
    <row r="169" spans="30:30">
      <c r="AD169" t="str">
        <f t="shared" si="5"/>
        <v/>
      </c>
    </row>
    <row r="170" spans="30:30">
      <c r="AD170" t="str">
        <f t="shared" si="5"/>
        <v/>
      </c>
    </row>
    <row r="171" spans="30:30">
      <c r="AD171" t="str">
        <f t="shared" si="5"/>
        <v/>
      </c>
    </row>
    <row r="172" spans="30:30">
      <c r="AD172" t="str">
        <f t="shared" si="5"/>
        <v/>
      </c>
    </row>
    <row r="173" spans="30:30">
      <c r="AD173" t="str">
        <f t="shared" si="5"/>
        <v/>
      </c>
    </row>
    <row r="174" spans="30:30">
      <c r="AD174" t="str">
        <f t="shared" si="5"/>
        <v/>
      </c>
    </row>
    <row r="175" spans="30:30">
      <c r="AD175" t="str">
        <f t="shared" si="5"/>
        <v/>
      </c>
    </row>
    <row r="176" spans="30:30">
      <c r="AD176" t="str">
        <f t="shared" si="5"/>
        <v/>
      </c>
    </row>
    <row r="177" spans="30:30">
      <c r="AD177" t="str">
        <f t="shared" si="5"/>
        <v/>
      </c>
    </row>
    <row r="178" spans="30:30">
      <c r="AD178" t="str">
        <f t="shared" si="5"/>
        <v/>
      </c>
    </row>
    <row r="179" spans="30:30">
      <c r="AD179" t="str">
        <f t="shared" si="5"/>
        <v/>
      </c>
    </row>
    <row r="180" spans="30:30">
      <c r="AD180" t="str">
        <f t="shared" si="5"/>
        <v/>
      </c>
    </row>
    <row r="181" spans="30:30">
      <c r="AD181" t="str">
        <f t="shared" si="5"/>
        <v/>
      </c>
    </row>
    <row r="182" spans="30:30">
      <c r="AD182" t="str">
        <f t="shared" si="5"/>
        <v/>
      </c>
    </row>
    <row r="183" spans="30:30">
      <c r="AD183" t="str">
        <f t="shared" si="5"/>
        <v/>
      </c>
    </row>
    <row r="184" spans="30:30">
      <c r="AD184" t="str">
        <f t="shared" si="5"/>
        <v/>
      </c>
    </row>
    <row r="185" spans="30:30">
      <c r="AD185" t="str">
        <f t="shared" si="5"/>
        <v/>
      </c>
    </row>
    <row r="186" spans="30:30">
      <c r="AD186" t="str">
        <f t="shared" si="5"/>
        <v/>
      </c>
    </row>
    <row r="187" spans="30:30">
      <c r="AD187" t="str">
        <f t="shared" ref="AD187:AD200" si="6">CONCATENATE(B196,C196)</f>
        <v/>
      </c>
    </row>
    <row r="188" spans="30:30">
      <c r="AD188" t="str">
        <f t="shared" si="6"/>
        <v/>
      </c>
    </row>
    <row r="189" spans="30:30">
      <c r="AD189" t="str">
        <f t="shared" si="6"/>
        <v/>
      </c>
    </row>
    <row r="190" spans="30:30">
      <c r="AD190" t="str">
        <f t="shared" si="6"/>
        <v/>
      </c>
    </row>
    <row r="191" spans="30:30">
      <c r="AD191" t="str">
        <f t="shared" si="6"/>
        <v/>
      </c>
    </row>
    <row r="192" spans="30:30">
      <c r="AD192" t="str">
        <f t="shared" si="6"/>
        <v/>
      </c>
    </row>
    <row r="193" spans="30:30">
      <c r="AD193" t="str">
        <f t="shared" si="6"/>
        <v/>
      </c>
    </row>
    <row r="194" spans="30:30">
      <c r="AD194" t="str">
        <f t="shared" si="6"/>
        <v/>
      </c>
    </row>
    <row r="195" spans="30:30">
      <c r="AD195" t="str">
        <f t="shared" si="6"/>
        <v/>
      </c>
    </row>
    <row r="196" spans="30:30">
      <c r="AD196" t="str">
        <f t="shared" si="6"/>
        <v/>
      </c>
    </row>
    <row r="197" spans="30:30">
      <c r="AD197" t="str">
        <f t="shared" si="6"/>
        <v/>
      </c>
    </row>
    <row r="198" spans="30:30">
      <c r="AD198" t="str">
        <f t="shared" si="6"/>
        <v/>
      </c>
    </row>
    <row r="199" spans="30:30">
      <c r="AD199" t="str">
        <f t="shared" si="6"/>
        <v/>
      </c>
    </row>
    <row r="200" spans="30:30">
      <c r="AD200" t="str">
        <f t="shared" si="6"/>
        <v/>
      </c>
    </row>
  </sheetData>
  <sheetProtection algorithmName="SHA-512" hashValue="VhUMwG4eqbTMmeoek7QduDUt9VoMkZMdf69Ky16fmR9Jyry3M3+Tmw+Q2UbIo1dqaVJT+psWEMuHAnP/S3yDdg==" saltValue="XQWhDnZrB+iC/QflpaffZA==" spinCount="100000" sheet="1" objects="1" scenarios="1"/>
  <dataConsolidate/>
  <mergeCells count="2">
    <mergeCell ref="A1:L1"/>
    <mergeCell ref="M1:U1"/>
  </mergeCells>
  <conditionalFormatting sqref="T1:T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ntainsText" dxfId="36" priority="3" operator="containsText" text="&quot;&quot;">
      <formula>NOT(ISERROR(SEARCH("""""",T1)))</formula>
    </cfRule>
  </conditionalFormatting>
  <conditionalFormatting sqref="T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E3:E100">
      <formula1>$AG$4:$AG$5</formula1>
    </dataValidation>
    <dataValidation type="list" allowBlank="1" showInputMessage="1" showErrorMessage="1" sqref="G3:G100">
      <formula1>$AI$4:$AI$6</formula1>
    </dataValidation>
    <dataValidation type="list" allowBlank="1" showInputMessage="1" showErrorMessage="1" sqref="H3:H100">
      <formula1>$AJ$4:$AJ$5</formula1>
    </dataValidation>
    <dataValidation type="list" allowBlank="1" showInputMessage="1" showErrorMessage="1" sqref="I2:I1048576">
      <formula1>$AF$4:$AF$10</formula1>
    </dataValidation>
    <dataValidation type="list" allowBlank="1" showInputMessage="1" showErrorMessage="1" sqref="B2 B101:B1048576">
      <formula1>$AK$16:$AK$31+$AK$14:$AK$63</formula1>
    </dataValidation>
    <dataValidation type="list" allowBlank="1" showInputMessage="1" showErrorMessage="1" sqref="B4:B100">
      <formula1>$AK$14:$AK$63</formula1>
    </dataValidation>
    <dataValidation type="list" allowBlank="1" showInputMessage="1" showErrorMessage="1" sqref="B3">
      <formula1>$AK$4:$AK$63</formula1>
    </dataValidation>
  </dataValidations>
  <pageMargins left="0.25" right="0.25" top="0.75" bottom="0.75" header="0.3" footer="0.3"/>
  <pageSetup paperSize="9" scale="43" fitToHeight="0" orientation="landscape" horizontalDpi="200" verticalDpi="200" r:id="rId1"/>
  <colBreaks count="1" manualBreakCount="1">
    <brk id="21" max="1048575" man="1"/>
  </colBreaks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'جدول اطلاعات مدارک تحویلی'!$B$3:$B$21</xm:f>
          </x14:formula1>
          <xm:sqref>J3:J100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rightToLeft="1" view="pageBreakPreview" zoomScale="60" zoomScaleNormal="100" workbookViewId="0">
      <selection activeCell="T1" sqref="T1:T1048576"/>
    </sheetView>
  </sheetViews>
  <sheetFormatPr defaultRowHeight="15"/>
  <cols>
    <col min="1" max="1" width="7.28515625" customWidth="1"/>
    <col min="2" max="2" width="37.28515625" customWidth="1"/>
    <col min="10" max="10" width="18.28515625" customWidth="1"/>
    <col min="11" max="11" width="27.85546875" customWidth="1"/>
    <col min="12" max="12" width="28.7109375" customWidth="1"/>
    <col min="13" max="13" width="14.28515625" customWidth="1"/>
    <col min="16" max="20" width="8.85546875" hidden="1" customWidth="1"/>
  </cols>
  <sheetData>
    <row r="1" spans="1:20" ht="28.5">
      <c r="A1" s="45" t="s">
        <v>123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P1" t="s">
        <v>122</v>
      </c>
    </row>
    <row r="2" spans="1:20" ht="15" customHeight="1">
      <c r="A2" s="49" t="s">
        <v>98</v>
      </c>
      <c r="B2" s="48" t="s">
        <v>99</v>
      </c>
      <c r="C2" s="48" t="s">
        <v>100</v>
      </c>
      <c r="D2" s="48"/>
      <c r="E2" s="48"/>
      <c r="F2" s="48"/>
      <c r="G2" s="48"/>
      <c r="H2" s="48"/>
      <c r="I2" s="48"/>
      <c r="J2" s="48" t="s">
        <v>109</v>
      </c>
      <c r="K2" s="48" t="s">
        <v>110</v>
      </c>
      <c r="L2" s="48" t="s">
        <v>111</v>
      </c>
      <c r="M2" s="48" t="s">
        <v>118</v>
      </c>
      <c r="N2" s="50" t="s">
        <v>112</v>
      </c>
      <c r="O2" s="28"/>
      <c r="S2" t="s">
        <v>119</v>
      </c>
      <c r="T2" t="s">
        <v>121</v>
      </c>
    </row>
    <row r="3" spans="1:20" ht="20.45" customHeight="1">
      <c r="A3" s="4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0"/>
      <c r="O3" s="28"/>
      <c r="S3" t="s">
        <v>120</v>
      </c>
      <c r="T3" t="s">
        <v>115</v>
      </c>
    </row>
    <row r="4" spans="1:20" ht="20.45" customHeight="1">
      <c r="A4" s="49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50"/>
    </row>
    <row r="5" spans="1:20" ht="20.45" customHeight="1">
      <c r="A5" s="49"/>
      <c r="B5" s="48"/>
      <c r="C5" s="51" t="s">
        <v>101</v>
      </c>
      <c r="D5" s="52" t="s">
        <v>102</v>
      </c>
      <c r="E5" s="52" t="s">
        <v>103</v>
      </c>
      <c r="F5" s="52" t="s">
        <v>104</v>
      </c>
      <c r="G5" s="52" t="s">
        <v>105</v>
      </c>
      <c r="H5" s="29" t="s">
        <v>106</v>
      </c>
      <c r="I5" s="52" t="s">
        <v>108</v>
      </c>
      <c r="J5" s="48"/>
      <c r="K5" s="48"/>
      <c r="L5" s="48"/>
      <c r="M5" s="48"/>
      <c r="N5" s="50"/>
    </row>
    <row r="6" spans="1:20" ht="16.149999999999999" customHeight="1">
      <c r="A6" s="49"/>
      <c r="B6" s="48"/>
      <c r="C6" s="51"/>
      <c r="D6" s="52"/>
      <c r="E6" s="52"/>
      <c r="F6" s="52"/>
      <c r="G6" s="52"/>
      <c r="H6" s="29" t="s">
        <v>107</v>
      </c>
      <c r="I6" s="52"/>
      <c r="J6" s="48"/>
      <c r="K6" s="48"/>
      <c r="L6" s="48"/>
      <c r="M6" s="48"/>
      <c r="N6" s="50"/>
    </row>
    <row r="7" spans="1:20" ht="72">
      <c r="A7" s="32">
        <v>1</v>
      </c>
      <c r="B7" s="31" t="s">
        <v>113</v>
      </c>
      <c r="C7" s="30"/>
      <c r="D7" s="30"/>
      <c r="E7" s="30" t="s">
        <v>114</v>
      </c>
      <c r="F7" s="30"/>
      <c r="G7" s="30"/>
      <c r="H7" s="30"/>
      <c r="I7" s="30"/>
      <c r="J7" s="30" t="s">
        <v>116</v>
      </c>
      <c r="K7" s="30" t="s">
        <v>117</v>
      </c>
      <c r="L7" s="30" t="s">
        <v>121</v>
      </c>
      <c r="M7" s="30" t="s">
        <v>119</v>
      </c>
      <c r="N7" s="33">
        <f>R7</f>
        <v>2.3333333333333335</v>
      </c>
      <c r="P7">
        <f>IF(CONCATENATE(C7,D7,E7,F7,G7,H7,I7)="*",IF(C7="*",3.5,IF(D7="*",1,IF(E7="*",3.5,IF(F7="*",3,IF(G7="*",4,IF(H7="*",8,IF(I7="*",4,"خطا"))))))),IF(CONCATENATE(C7,D7,E7,F7,G7,H7,I7)="","","خطای ورودی"))</f>
        <v>3.5</v>
      </c>
      <c r="Q7">
        <f>IF(L7=T3,(P7*0.3),IF(L7=T2,P7,""))</f>
        <v>3.5</v>
      </c>
      <c r="R7">
        <f>IF(M7="دانشگاه آزاد",((Q7*2)/3),IF(M7="دانشگاه دولتی",Q7,IF(Q7="","","")))</f>
        <v>2.3333333333333335</v>
      </c>
    </row>
    <row r="8" spans="1:20" ht="18">
      <c r="A8" s="32"/>
      <c r="B8" s="31"/>
      <c r="C8" s="30"/>
      <c r="D8" s="30"/>
      <c r="E8" s="30" t="s">
        <v>114</v>
      </c>
      <c r="F8" s="30"/>
      <c r="G8" s="30"/>
      <c r="H8" s="30"/>
      <c r="I8" s="30"/>
      <c r="J8" s="30"/>
      <c r="K8" s="30"/>
      <c r="L8" s="30" t="s">
        <v>115</v>
      </c>
      <c r="M8" s="30" t="s">
        <v>120</v>
      </c>
      <c r="N8" s="33">
        <f t="shared" ref="N8:N71" si="0">R8</f>
        <v>3.5</v>
      </c>
      <c r="P8">
        <f t="shared" ref="P8:P71" si="1">IF(CONCATENATE(C8,D8,E8,F8,G8,H8,I8)="*",IF(C8="*",3.5,IF(D8="*",1,IF(E8="*",3.5,IF(F8="*",3,IF(G8="*",4,IF(H8="*",8,IF(I8="*",4,"خطا"))))))),IF(CONCATENATE(C8,D8,E8,F8,G8,H8,I8)="","","خطای ورودی"))</f>
        <v>3.5</v>
      </c>
      <c r="Q8">
        <f>IF(L8="استاد راهنما",(P8*0.3),IF(L8="استاد مشاور",P8,""))</f>
        <v>3.5</v>
      </c>
      <c r="R8">
        <f t="shared" ref="R8:R71" si="2">IF(M8="دانشگاه آزاد",((Q8*2)/3),IF(M8="دانشگاه دولتی",Q8,IF(Q8="","","")))</f>
        <v>3.5</v>
      </c>
    </row>
    <row r="9" spans="1:20" ht="18">
      <c r="A9" s="32"/>
      <c r="B9" s="31"/>
      <c r="C9" s="30"/>
      <c r="D9" s="30"/>
      <c r="E9" s="30"/>
      <c r="F9" s="30" t="s">
        <v>114</v>
      </c>
      <c r="G9" s="30"/>
      <c r="H9" s="30"/>
      <c r="I9" s="30"/>
      <c r="J9" s="30"/>
      <c r="K9" s="30"/>
      <c r="L9" s="30" t="s">
        <v>115</v>
      </c>
      <c r="M9" s="30" t="s">
        <v>120</v>
      </c>
      <c r="N9" s="33">
        <f t="shared" si="0"/>
        <v>3</v>
      </c>
      <c r="P9">
        <f t="shared" si="1"/>
        <v>3</v>
      </c>
      <c r="Q9">
        <f t="shared" ref="Q9:Q72" si="3">IF(L9="استاد راهنما",(P9*0.3),IF(L9="استاد مشاور",P9,""))</f>
        <v>3</v>
      </c>
      <c r="R9">
        <f t="shared" si="2"/>
        <v>3</v>
      </c>
    </row>
    <row r="10" spans="1:20" ht="18">
      <c r="A10" s="32"/>
      <c r="B10" s="31"/>
      <c r="C10" s="30"/>
      <c r="D10" s="30"/>
      <c r="E10" s="30"/>
      <c r="F10" s="30"/>
      <c r="G10" s="30" t="s">
        <v>114</v>
      </c>
      <c r="H10" s="30"/>
      <c r="I10" s="30"/>
      <c r="J10" s="30"/>
      <c r="K10" s="30"/>
      <c r="L10" s="30" t="s">
        <v>121</v>
      </c>
      <c r="M10" s="30" t="s">
        <v>120</v>
      </c>
      <c r="N10" s="33">
        <f t="shared" si="0"/>
        <v>1.2</v>
      </c>
      <c r="P10">
        <f t="shared" si="1"/>
        <v>4</v>
      </c>
      <c r="Q10">
        <f t="shared" si="3"/>
        <v>1.2</v>
      </c>
      <c r="R10">
        <f t="shared" si="2"/>
        <v>1.2</v>
      </c>
    </row>
    <row r="11" spans="1:20" ht="18">
      <c r="A11" s="32"/>
      <c r="B11" s="31"/>
      <c r="C11" s="30"/>
      <c r="D11" s="30"/>
      <c r="E11" s="30"/>
      <c r="F11" s="30"/>
      <c r="G11" s="30"/>
      <c r="H11" s="30" t="s">
        <v>114</v>
      </c>
      <c r="I11" s="30"/>
      <c r="J11" s="30"/>
      <c r="K11" s="30"/>
      <c r="L11" s="30" t="s">
        <v>115</v>
      </c>
      <c r="M11" s="30" t="s">
        <v>120</v>
      </c>
      <c r="N11" s="33">
        <f t="shared" si="0"/>
        <v>8</v>
      </c>
      <c r="P11">
        <f t="shared" si="1"/>
        <v>8</v>
      </c>
      <c r="Q11">
        <f t="shared" si="3"/>
        <v>8</v>
      </c>
      <c r="R11">
        <f t="shared" si="2"/>
        <v>8</v>
      </c>
    </row>
    <row r="12" spans="1:20" ht="18">
      <c r="A12" s="32"/>
      <c r="B12" s="31"/>
      <c r="C12" s="30"/>
      <c r="D12" s="30"/>
      <c r="E12" s="30"/>
      <c r="F12" s="30"/>
      <c r="G12" s="30"/>
      <c r="H12" s="30"/>
      <c r="I12" s="30" t="s">
        <v>114</v>
      </c>
      <c r="J12" s="30"/>
      <c r="K12" s="30"/>
      <c r="L12" s="30" t="s">
        <v>115</v>
      </c>
      <c r="M12" s="30" t="s">
        <v>120</v>
      </c>
      <c r="N12" s="33">
        <f t="shared" si="0"/>
        <v>4</v>
      </c>
      <c r="P12">
        <f t="shared" si="1"/>
        <v>4</v>
      </c>
      <c r="Q12">
        <f t="shared" si="3"/>
        <v>4</v>
      </c>
      <c r="R12">
        <f t="shared" si="2"/>
        <v>4</v>
      </c>
    </row>
    <row r="13" spans="1:20" ht="18">
      <c r="A13" s="32"/>
      <c r="B13" s="31"/>
      <c r="C13" s="30" t="s">
        <v>114</v>
      </c>
      <c r="D13" s="30"/>
      <c r="E13" s="30"/>
      <c r="F13" s="30"/>
      <c r="G13" s="30"/>
      <c r="H13" s="30"/>
      <c r="I13" s="30"/>
      <c r="J13" s="30"/>
      <c r="K13" s="30"/>
      <c r="L13" s="30" t="s">
        <v>115</v>
      </c>
      <c r="M13" s="30" t="s">
        <v>120</v>
      </c>
      <c r="N13" s="33">
        <f t="shared" si="0"/>
        <v>3.5</v>
      </c>
      <c r="P13">
        <f t="shared" si="1"/>
        <v>3.5</v>
      </c>
      <c r="Q13">
        <f t="shared" si="3"/>
        <v>3.5</v>
      </c>
      <c r="R13">
        <f t="shared" si="2"/>
        <v>3.5</v>
      </c>
    </row>
    <row r="14" spans="1:20" ht="18">
      <c r="A14" s="32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 t="str">
        <f t="shared" si="0"/>
        <v/>
      </c>
      <c r="P14" t="str">
        <f t="shared" si="1"/>
        <v/>
      </c>
      <c r="Q14" t="str">
        <f t="shared" si="3"/>
        <v/>
      </c>
      <c r="R14" t="str">
        <f t="shared" si="2"/>
        <v/>
      </c>
    </row>
    <row r="15" spans="1:20" ht="28.15" customHeight="1">
      <c r="A15" s="32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 t="str">
        <f t="shared" si="0"/>
        <v/>
      </c>
      <c r="P15" t="str">
        <f t="shared" si="1"/>
        <v/>
      </c>
      <c r="Q15" t="str">
        <f t="shared" si="3"/>
        <v/>
      </c>
      <c r="R15" t="str">
        <f t="shared" si="2"/>
        <v/>
      </c>
    </row>
    <row r="16" spans="1:20" ht="18">
      <c r="A16" s="32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 t="str">
        <f t="shared" si="0"/>
        <v/>
      </c>
      <c r="P16" t="str">
        <f t="shared" si="1"/>
        <v/>
      </c>
      <c r="Q16" t="str">
        <f t="shared" si="3"/>
        <v/>
      </c>
      <c r="R16" t="str">
        <f t="shared" si="2"/>
        <v/>
      </c>
    </row>
    <row r="17" spans="1:18" ht="18">
      <c r="A17" s="32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 t="str">
        <f t="shared" si="0"/>
        <v/>
      </c>
      <c r="P17" t="str">
        <f t="shared" si="1"/>
        <v/>
      </c>
      <c r="Q17" t="str">
        <f t="shared" si="3"/>
        <v/>
      </c>
      <c r="R17" t="str">
        <f t="shared" si="2"/>
        <v/>
      </c>
    </row>
    <row r="18" spans="1:18" ht="18">
      <c r="A18" s="32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 t="str">
        <f t="shared" si="0"/>
        <v/>
      </c>
      <c r="P18" t="str">
        <f t="shared" si="1"/>
        <v/>
      </c>
      <c r="Q18" t="str">
        <f t="shared" si="3"/>
        <v/>
      </c>
      <c r="R18" t="str">
        <f t="shared" si="2"/>
        <v/>
      </c>
    </row>
    <row r="19" spans="1:18" ht="28.15" customHeight="1">
      <c r="A19" s="32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 t="str">
        <f t="shared" si="0"/>
        <v/>
      </c>
      <c r="P19" t="str">
        <f t="shared" si="1"/>
        <v/>
      </c>
      <c r="Q19" t="str">
        <f t="shared" si="3"/>
        <v/>
      </c>
      <c r="R19" t="str">
        <f t="shared" si="2"/>
        <v/>
      </c>
    </row>
    <row r="20" spans="1:18" ht="18">
      <c r="A20" s="32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 t="str">
        <f t="shared" si="0"/>
        <v/>
      </c>
      <c r="P20" t="str">
        <f t="shared" si="1"/>
        <v/>
      </c>
      <c r="Q20" t="str">
        <f t="shared" si="3"/>
        <v/>
      </c>
      <c r="R20" t="str">
        <f t="shared" si="2"/>
        <v/>
      </c>
    </row>
    <row r="21" spans="1:18" ht="18">
      <c r="A21" s="32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 t="str">
        <f t="shared" si="0"/>
        <v/>
      </c>
      <c r="P21" t="str">
        <f t="shared" si="1"/>
        <v/>
      </c>
      <c r="Q21" t="str">
        <f t="shared" si="3"/>
        <v/>
      </c>
      <c r="R21" t="str">
        <f t="shared" si="2"/>
        <v/>
      </c>
    </row>
    <row r="22" spans="1:18" ht="18">
      <c r="A22" s="32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 t="str">
        <f t="shared" si="0"/>
        <v/>
      </c>
      <c r="P22" t="str">
        <f t="shared" si="1"/>
        <v/>
      </c>
      <c r="Q22" t="str">
        <f t="shared" si="3"/>
        <v/>
      </c>
      <c r="R22" t="str">
        <f t="shared" si="2"/>
        <v/>
      </c>
    </row>
    <row r="23" spans="1:18" ht="28.15" customHeight="1">
      <c r="A23" s="32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 t="str">
        <f t="shared" si="0"/>
        <v/>
      </c>
      <c r="P23" t="str">
        <f t="shared" si="1"/>
        <v/>
      </c>
      <c r="Q23" t="str">
        <f t="shared" si="3"/>
        <v/>
      </c>
      <c r="R23" t="str">
        <f t="shared" si="2"/>
        <v/>
      </c>
    </row>
    <row r="24" spans="1:18" ht="18">
      <c r="A24" s="32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 t="str">
        <f t="shared" si="0"/>
        <v/>
      </c>
      <c r="P24" t="str">
        <f t="shared" si="1"/>
        <v/>
      </c>
      <c r="Q24" t="str">
        <f t="shared" si="3"/>
        <v/>
      </c>
      <c r="R24" t="str">
        <f t="shared" si="2"/>
        <v/>
      </c>
    </row>
    <row r="25" spans="1:18" ht="18">
      <c r="A25" s="32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 t="str">
        <f t="shared" si="0"/>
        <v/>
      </c>
      <c r="P25" t="str">
        <f t="shared" si="1"/>
        <v/>
      </c>
      <c r="Q25" t="str">
        <f t="shared" si="3"/>
        <v/>
      </c>
      <c r="R25" t="str">
        <f t="shared" si="2"/>
        <v/>
      </c>
    </row>
    <row r="26" spans="1:18" ht="18">
      <c r="A26" s="32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 t="str">
        <f t="shared" si="0"/>
        <v/>
      </c>
      <c r="P26" t="str">
        <f t="shared" si="1"/>
        <v/>
      </c>
      <c r="Q26" t="str">
        <f t="shared" si="3"/>
        <v/>
      </c>
      <c r="R26" t="str">
        <f t="shared" si="2"/>
        <v/>
      </c>
    </row>
    <row r="27" spans="1:18" ht="28.15" customHeight="1">
      <c r="A27" s="32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 t="str">
        <f t="shared" si="0"/>
        <v/>
      </c>
      <c r="P27" t="str">
        <f t="shared" si="1"/>
        <v/>
      </c>
      <c r="Q27" t="str">
        <f t="shared" si="3"/>
        <v/>
      </c>
      <c r="R27" t="str">
        <f t="shared" si="2"/>
        <v/>
      </c>
    </row>
    <row r="28" spans="1:18" ht="18">
      <c r="A28" s="32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 t="str">
        <f t="shared" si="0"/>
        <v/>
      </c>
      <c r="P28" t="str">
        <f t="shared" si="1"/>
        <v/>
      </c>
      <c r="Q28" t="str">
        <f t="shared" si="3"/>
        <v/>
      </c>
      <c r="R28" t="str">
        <f t="shared" si="2"/>
        <v/>
      </c>
    </row>
    <row r="29" spans="1:18" ht="18">
      <c r="A29" s="32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 t="str">
        <f t="shared" si="0"/>
        <v/>
      </c>
      <c r="P29" t="str">
        <f t="shared" si="1"/>
        <v/>
      </c>
      <c r="Q29" t="str">
        <f t="shared" si="3"/>
        <v/>
      </c>
      <c r="R29" t="str">
        <f t="shared" si="2"/>
        <v/>
      </c>
    </row>
    <row r="30" spans="1:18" ht="18">
      <c r="A30" s="32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 t="str">
        <f t="shared" si="0"/>
        <v/>
      </c>
      <c r="P30" t="str">
        <f t="shared" si="1"/>
        <v/>
      </c>
      <c r="Q30" t="str">
        <f t="shared" si="3"/>
        <v/>
      </c>
      <c r="R30" t="str">
        <f t="shared" si="2"/>
        <v/>
      </c>
    </row>
    <row r="31" spans="1:18" ht="28.15" customHeight="1">
      <c r="A31" s="32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 t="str">
        <f t="shared" si="0"/>
        <v/>
      </c>
      <c r="P31" t="str">
        <f t="shared" si="1"/>
        <v/>
      </c>
      <c r="Q31" t="str">
        <f t="shared" si="3"/>
        <v/>
      </c>
      <c r="R31" t="str">
        <f t="shared" si="2"/>
        <v/>
      </c>
    </row>
    <row r="32" spans="1:18" ht="18">
      <c r="A32" s="32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 t="str">
        <f t="shared" si="0"/>
        <v/>
      </c>
      <c r="P32" t="str">
        <f t="shared" si="1"/>
        <v/>
      </c>
      <c r="Q32" t="str">
        <f t="shared" si="3"/>
        <v/>
      </c>
      <c r="R32" t="str">
        <f t="shared" si="2"/>
        <v/>
      </c>
    </row>
    <row r="33" spans="1:18" ht="18">
      <c r="A33" s="32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 t="str">
        <f t="shared" si="0"/>
        <v/>
      </c>
      <c r="P33" t="str">
        <f t="shared" si="1"/>
        <v/>
      </c>
      <c r="Q33" t="str">
        <f t="shared" si="3"/>
        <v/>
      </c>
      <c r="R33" t="str">
        <f t="shared" si="2"/>
        <v/>
      </c>
    </row>
    <row r="34" spans="1:18" ht="18">
      <c r="A34" s="32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 t="str">
        <f t="shared" si="0"/>
        <v/>
      </c>
      <c r="P34" t="str">
        <f t="shared" si="1"/>
        <v/>
      </c>
      <c r="Q34" t="str">
        <f t="shared" si="3"/>
        <v/>
      </c>
      <c r="R34" t="str">
        <f t="shared" si="2"/>
        <v/>
      </c>
    </row>
    <row r="35" spans="1:18" ht="28.15" customHeight="1">
      <c r="A35" s="32"/>
      <c r="B35" s="3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3" t="str">
        <f t="shared" si="0"/>
        <v/>
      </c>
      <c r="P35" t="str">
        <f t="shared" si="1"/>
        <v/>
      </c>
      <c r="Q35" t="str">
        <f t="shared" si="3"/>
        <v/>
      </c>
      <c r="R35" t="str">
        <f t="shared" si="2"/>
        <v/>
      </c>
    </row>
    <row r="36" spans="1:18" ht="18">
      <c r="A36" s="32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3" t="str">
        <f t="shared" si="0"/>
        <v/>
      </c>
      <c r="P36" t="str">
        <f t="shared" si="1"/>
        <v/>
      </c>
      <c r="Q36" t="str">
        <f t="shared" si="3"/>
        <v/>
      </c>
      <c r="R36" t="str">
        <f t="shared" si="2"/>
        <v/>
      </c>
    </row>
    <row r="37" spans="1:18" ht="18">
      <c r="A37" s="32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3" t="str">
        <f t="shared" si="0"/>
        <v/>
      </c>
      <c r="P37" t="str">
        <f t="shared" si="1"/>
        <v/>
      </c>
      <c r="Q37" t="str">
        <f t="shared" si="3"/>
        <v/>
      </c>
      <c r="R37" t="str">
        <f t="shared" si="2"/>
        <v/>
      </c>
    </row>
    <row r="38" spans="1:18" ht="18">
      <c r="A38" s="32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3" t="str">
        <f t="shared" si="0"/>
        <v/>
      </c>
      <c r="P38" t="str">
        <f t="shared" si="1"/>
        <v/>
      </c>
      <c r="Q38" t="str">
        <f t="shared" si="3"/>
        <v/>
      </c>
      <c r="R38" t="str">
        <f t="shared" si="2"/>
        <v/>
      </c>
    </row>
    <row r="39" spans="1:18" ht="28.15" customHeight="1">
      <c r="A39" s="32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3" t="str">
        <f t="shared" si="0"/>
        <v/>
      </c>
      <c r="P39" t="str">
        <f t="shared" si="1"/>
        <v/>
      </c>
      <c r="Q39" t="str">
        <f t="shared" si="3"/>
        <v/>
      </c>
      <c r="R39" t="str">
        <f t="shared" si="2"/>
        <v/>
      </c>
    </row>
    <row r="40" spans="1:18" ht="18">
      <c r="A40" s="32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3" t="str">
        <f t="shared" si="0"/>
        <v/>
      </c>
      <c r="P40" t="str">
        <f t="shared" si="1"/>
        <v/>
      </c>
      <c r="Q40" t="str">
        <f t="shared" si="3"/>
        <v/>
      </c>
      <c r="R40" t="str">
        <f t="shared" si="2"/>
        <v/>
      </c>
    </row>
    <row r="41" spans="1:18" ht="18">
      <c r="A41" s="32"/>
      <c r="B41" s="3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 t="str">
        <f t="shared" si="0"/>
        <v/>
      </c>
      <c r="P41" t="str">
        <f t="shared" si="1"/>
        <v/>
      </c>
      <c r="Q41" t="str">
        <f t="shared" si="3"/>
        <v/>
      </c>
      <c r="R41" t="str">
        <f t="shared" si="2"/>
        <v/>
      </c>
    </row>
    <row r="42" spans="1:18" ht="18">
      <c r="A42" s="32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3" t="str">
        <f t="shared" si="0"/>
        <v/>
      </c>
      <c r="P42" t="str">
        <f t="shared" si="1"/>
        <v/>
      </c>
      <c r="Q42" t="str">
        <f t="shared" si="3"/>
        <v/>
      </c>
      <c r="R42" t="str">
        <f t="shared" si="2"/>
        <v/>
      </c>
    </row>
    <row r="43" spans="1:18" ht="28.15" customHeight="1">
      <c r="A43" s="32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3" t="str">
        <f t="shared" si="0"/>
        <v/>
      </c>
      <c r="P43" t="str">
        <f t="shared" si="1"/>
        <v/>
      </c>
      <c r="Q43" t="str">
        <f t="shared" si="3"/>
        <v/>
      </c>
      <c r="R43" t="str">
        <f t="shared" si="2"/>
        <v/>
      </c>
    </row>
    <row r="44" spans="1:18" ht="18">
      <c r="A44" s="32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3" t="str">
        <f t="shared" si="0"/>
        <v/>
      </c>
      <c r="P44" t="str">
        <f t="shared" si="1"/>
        <v/>
      </c>
      <c r="Q44" t="str">
        <f t="shared" si="3"/>
        <v/>
      </c>
      <c r="R44" t="str">
        <f t="shared" si="2"/>
        <v/>
      </c>
    </row>
    <row r="45" spans="1:18" ht="18">
      <c r="A45" s="32"/>
      <c r="B45" s="3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3" t="str">
        <f t="shared" si="0"/>
        <v/>
      </c>
      <c r="P45" t="str">
        <f t="shared" si="1"/>
        <v/>
      </c>
      <c r="Q45" t="str">
        <f t="shared" si="3"/>
        <v/>
      </c>
      <c r="R45" t="str">
        <f t="shared" si="2"/>
        <v/>
      </c>
    </row>
    <row r="46" spans="1:18" ht="18">
      <c r="A46" s="32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3" t="str">
        <f t="shared" si="0"/>
        <v/>
      </c>
      <c r="P46" t="str">
        <f t="shared" si="1"/>
        <v/>
      </c>
      <c r="Q46" t="str">
        <f t="shared" si="3"/>
        <v/>
      </c>
      <c r="R46" t="str">
        <f t="shared" si="2"/>
        <v/>
      </c>
    </row>
    <row r="47" spans="1:18" ht="28.15" customHeight="1">
      <c r="A47" s="32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3" t="str">
        <f t="shared" si="0"/>
        <v/>
      </c>
      <c r="P47" t="str">
        <f t="shared" si="1"/>
        <v/>
      </c>
      <c r="Q47" t="str">
        <f t="shared" si="3"/>
        <v/>
      </c>
      <c r="R47" t="str">
        <f t="shared" si="2"/>
        <v/>
      </c>
    </row>
    <row r="48" spans="1:18" ht="18">
      <c r="A48" s="32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3" t="str">
        <f t="shared" si="0"/>
        <v/>
      </c>
      <c r="P48" t="str">
        <f t="shared" si="1"/>
        <v/>
      </c>
      <c r="Q48" t="str">
        <f t="shared" si="3"/>
        <v/>
      </c>
      <c r="R48" t="str">
        <f t="shared" si="2"/>
        <v/>
      </c>
    </row>
    <row r="49" spans="1:18" ht="18">
      <c r="A49" s="32"/>
      <c r="B49" s="3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3" t="str">
        <f t="shared" si="0"/>
        <v/>
      </c>
      <c r="P49" t="str">
        <f t="shared" si="1"/>
        <v/>
      </c>
      <c r="Q49" t="str">
        <f t="shared" si="3"/>
        <v/>
      </c>
      <c r="R49" t="str">
        <f t="shared" si="2"/>
        <v/>
      </c>
    </row>
    <row r="50" spans="1:18" ht="18">
      <c r="A50" s="32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3" t="str">
        <f t="shared" si="0"/>
        <v/>
      </c>
      <c r="P50" t="str">
        <f t="shared" si="1"/>
        <v/>
      </c>
      <c r="Q50" t="str">
        <f t="shared" si="3"/>
        <v/>
      </c>
      <c r="R50" t="str">
        <f t="shared" si="2"/>
        <v/>
      </c>
    </row>
    <row r="51" spans="1:18" ht="28.15" customHeight="1">
      <c r="A51" s="32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3" t="str">
        <f t="shared" si="0"/>
        <v/>
      </c>
      <c r="P51" t="str">
        <f t="shared" si="1"/>
        <v/>
      </c>
      <c r="Q51" t="str">
        <f t="shared" si="3"/>
        <v/>
      </c>
      <c r="R51" t="str">
        <f t="shared" si="2"/>
        <v/>
      </c>
    </row>
    <row r="52" spans="1:18" ht="18">
      <c r="A52" s="32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3" t="str">
        <f t="shared" si="0"/>
        <v/>
      </c>
      <c r="P52" t="str">
        <f t="shared" si="1"/>
        <v/>
      </c>
      <c r="Q52" t="str">
        <f t="shared" si="3"/>
        <v/>
      </c>
      <c r="R52" t="str">
        <f t="shared" si="2"/>
        <v/>
      </c>
    </row>
    <row r="53" spans="1:18" ht="18">
      <c r="A53" s="32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3" t="str">
        <f t="shared" si="0"/>
        <v/>
      </c>
      <c r="P53" t="str">
        <f t="shared" si="1"/>
        <v/>
      </c>
      <c r="Q53" t="str">
        <f t="shared" si="3"/>
        <v/>
      </c>
      <c r="R53" t="str">
        <f t="shared" si="2"/>
        <v/>
      </c>
    </row>
    <row r="54" spans="1:18" ht="18">
      <c r="A54" s="32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 t="str">
        <f t="shared" si="0"/>
        <v/>
      </c>
      <c r="P54" t="str">
        <f t="shared" si="1"/>
        <v/>
      </c>
      <c r="Q54" t="str">
        <f t="shared" si="3"/>
        <v/>
      </c>
      <c r="R54" t="str">
        <f t="shared" si="2"/>
        <v/>
      </c>
    </row>
    <row r="55" spans="1:18" ht="28.15" customHeight="1">
      <c r="A55" s="32"/>
      <c r="B55" s="3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3" t="str">
        <f t="shared" si="0"/>
        <v/>
      </c>
      <c r="P55" t="str">
        <f t="shared" si="1"/>
        <v/>
      </c>
      <c r="Q55" t="str">
        <f t="shared" si="3"/>
        <v/>
      </c>
      <c r="R55" t="str">
        <f t="shared" si="2"/>
        <v/>
      </c>
    </row>
    <row r="56" spans="1:18" ht="18">
      <c r="A56" s="32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3" t="str">
        <f t="shared" si="0"/>
        <v/>
      </c>
      <c r="P56" t="str">
        <f t="shared" si="1"/>
        <v/>
      </c>
      <c r="Q56" t="str">
        <f t="shared" si="3"/>
        <v/>
      </c>
      <c r="R56" t="str">
        <f t="shared" si="2"/>
        <v/>
      </c>
    </row>
    <row r="57" spans="1:18" ht="18">
      <c r="A57" s="32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3" t="str">
        <f t="shared" si="0"/>
        <v/>
      </c>
      <c r="P57" t="str">
        <f t="shared" si="1"/>
        <v/>
      </c>
      <c r="Q57" t="str">
        <f t="shared" si="3"/>
        <v/>
      </c>
      <c r="R57" t="str">
        <f t="shared" si="2"/>
        <v/>
      </c>
    </row>
    <row r="58" spans="1:18" ht="18">
      <c r="A58" s="32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3" t="str">
        <f t="shared" si="0"/>
        <v/>
      </c>
      <c r="P58" t="str">
        <f t="shared" si="1"/>
        <v/>
      </c>
      <c r="Q58" t="str">
        <f t="shared" si="3"/>
        <v/>
      </c>
      <c r="R58" t="str">
        <f t="shared" si="2"/>
        <v/>
      </c>
    </row>
    <row r="59" spans="1:18" ht="28.15" customHeight="1">
      <c r="A59" s="32"/>
      <c r="B59" s="3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3" t="str">
        <f t="shared" si="0"/>
        <v/>
      </c>
      <c r="P59" t="str">
        <f t="shared" si="1"/>
        <v/>
      </c>
      <c r="Q59" t="str">
        <f t="shared" si="3"/>
        <v/>
      </c>
      <c r="R59" t="str">
        <f t="shared" si="2"/>
        <v/>
      </c>
    </row>
    <row r="60" spans="1:18" ht="18">
      <c r="A60" s="32"/>
      <c r="B60" s="3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3" t="str">
        <f t="shared" si="0"/>
        <v/>
      </c>
      <c r="P60" t="str">
        <f t="shared" si="1"/>
        <v/>
      </c>
      <c r="Q60" t="str">
        <f t="shared" si="3"/>
        <v/>
      </c>
      <c r="R60" t="str">
        <f t="shared" si="2"/>
        <v/>
      </c>
    </row>
    <row r="61" spans="1:18" ht="18">
      <c r="A61" s="32"/>
      <c r="B61" s="3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3" t="str">
        <f t="shared" si="0"/>
        <v/>
      </c>
      <c r="P61" t="str">
        <f t="shared" si="1"/>
        <v/>
      </c>
      <c r="Q61" t="str">
        <f t="shared" si="3"/>
        <v/>
      </c>
      <c r="R61" t="str">
        <f t="shared" si="2"/>
        <v/>
      </c>
    </row>
    <row r="62" spans="1:18" ht="18">
      <c r="A62" s="32"/>
      <c r="B62" s="3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3" t="str">
        <f t="shared" si="0"/>
        <v/>
      </c>
      <c r="P62" t="str">
        <f t="shared" si="1"/>
        <v/>
      </c>
      <c r="Q62" t="str">
        <f t="shared" si="3"/>
        <v/>
      </c>
      <c r="R62" t="str">
        <f t="shared" si="2"/>
        <v/>
      </c>
    </row>
    <row r="63" spans="1:18" ht="28.15" customHeight="1">
      <c r="A63" s="32"/>
      <c r="B63" s="3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3" t="str">
        <f t="shared" si="0"/>
        <v/>
      </c>
      <c r="P63" t="str">
        <f t="shared" si="1"/>
        <v/>
      </c>
      <c r="Q63" t="str">
        <f t="shared" si="3"/>
        <v/>
      </c>
      <c r="R63" t="str">
        <f t="shared" si="2"/>
        <v/>
      </c>
    </row>
    <row r="64" spans="1:18" ht="18">
      <c r="A64" s="32"/>
      <c r="B64" s="3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3" t="str">
        <f t="shared" si="0"/>
        <v/>
      </c>
      <c r="P64" t="str">
        <f t="shared" si="1"/>
        <v/>
      </c>
      <c r="Q64" t="str">
        <f t="shared" si="3"/>
        <v/>
      </c>
      <c r="R64" t="str">
        <f t="shared" si="2"/>
        <v/>
      </c>
    </row>
    <row r="65" spans="1:18" ht="18">
      <c r="A65" s="32"/>
      <c r="B65" s="3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3" t="str">
        <f t="shared" si="0"/>
        <v/>
      </c>
      <c r="P65" t="str">
        <f t="shared" si="1"/>
        <v/>
      </c>
      <c r="Q65" t="str">
        <f t="shared" si="3"/>
        <v/>
      </c>
      <c r="R65" t="str">
        <f t="shared" si="2"/>
        <v/>
      </c>
    </row>
    <row r="66" spans="1:18" ht="18">
      <c r="A66" s="32"/>
      <c r="B66" s="3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3" t="str">
        <f t="shared" si="0"/>
        <v/>
      </c>
      <c r="P66" t="str">
        <f t="shared" si="1"/>
        <v/>
      </c>
      <c r="Q66" t="str">
        <f t="shared" si="3"/>
        <v/>
      </c>
      <c r="R66" t="str">
        <f t="shared" si="2"/>
        <v/>
      </c>
    </row>
    <row r="67" spans="1:18" ht="28.15" customHeight="1">
      <c r="A67" s="32"/>
      <c r="B67" s="3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3" t="str">
        <f t="shared" si="0"/>
        <v/>
      </c>
      <c r="P67" t="str">
        <f t="shared" si="1"/>
        <v/>
      </c>
      <c r="Q67" t="str">
        <f t="shared" si="3"/>
        <v/>
      </c>
      <c r="R67" t="str">
        <f t="shared" si="2"/>
        <v/>
      </c>
    </row>
    <row r="68" spans="1:18" ht="18">
      <c r="A68" s="32"/>
      <c r="B68" s="3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3" t="str">
        <f t="shared" si="0"/>
        <v/>
      </c>
      <c r="P68" t="str">
        <f t="shared" si="1"/>
        <v/>
      </c>
      <c r="Q68" t="str">
        <f t="shared" si="3"/>
        <v/>
      </c>
      <c r="R68" t="str">
        <f t="shared" si="2"/>
        <v/>
      </c>
    </row>
    <row r="69" spans="1:18" ht="18">
      <c r="A69" s="32"/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3" t="str">
        <f t="shared" si="0"/>
        <v/>
      </c>
      <c r="P69" t="str">
        <f t="shared" si="1"/>
        <v/>
      </c>
      <c r="Q69" t="str">
        <f t="shared" si="3"/>
        <v/>
      </c>
      <c r="R69" t="str">
        <f t="shared" si="2"/>
        <v/>
      </c>
    </row>
    <row r="70" spans="1:18" ht="18">
      <c r="A70" s="32"/>
      <c r="B70" s="3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3" t="str">
        <f t="shared" si="0"/>
        <v/>
      </c>
      <c r="P70" t="str">
        <f t="shared" si="1"/>
        <v/>
      </c>
      <c r="Q70" t="str">
        <f t="shared" si="3"/>
        <v/>
      </c>
      <c r="R70" t="str">
        <f t="shared" si="2"/>
        <v/>
      </c>
    </row>
    <row r="71" spans="1:18" ht="28.15" customHeight="1">
      <c r="A71" s="32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3" t="str">
        <f t="shared" si="0"/>
        <v/>
      </c>
      <c r="P71" t="str">
        <f t="shared" si="1"/>
        <v/>
      </c>
      <c r="Q71" t="str">
        <f t="shared" si="3"/>
        <v/>
      </c>
      <c r="R71" t="str">
        <f t="shared" si="2"/>
        <v/>
      </c>
    </row>
    <row r="72" spans="1:18" ht="18">
      <c r="A72" s="32"/>
      <c r="B72" s="3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3" t="str">
        <f t="shared" ref="N72:N100" si="4">R72</f>
        <v/>
      </c>
      <c r="P72" t="str">
        <f t="shared" ref="P72:P100" si="5">IF(CONCATENATE(C72,D72,E72,F72,G72,H72,I72)="*",IF(C72="*",3.5,IF(D72="*",1,IF(E72="*",3.5,IF(F72="*",3,IF(G72="*",4,IF(H72="*",8,IF(I72="*",4,"خطا"))))))),IF(CONCATENATE(C72,D72,E72,F72,G72,H72,I72)="","","خطای ورودی"))</f>
        <v/>
      </c>
      <c r="Q72" t="str">
        <f t="shared" si="3"/>
        <v/>
      </c>
      <c r="R72" t="str">
        <f t="shared" ref="R72:R100" si="6">IF(M72="دانشگاه آزاد",((Q72*2)/3),IF(M72="دانشگاه دولتی",Q72,IF(Q72="","","")))</f>
        <v/>
      </c>
    </row>
    <row r="73" spans="1:18" ht="18">
      <c r="A73" s="32"/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3" t="str">
        <f t="shared" si="4"/>
        <v/>
      </c>
      <c r="P73" t="str">
        <f t="shared" si="5"/>
        <v/>
      </c>
      <c r="Q73" t="str">
        <f t="shared" ref="Q73:Q100" si="7">IF(L73="استاد راهنما",(P73*0.3),IF(L73="استاد مشاور",P73,""))</f>
        <v/>
      </c>
      <c r="R73" t="str">
        <f t="shared" si="6"/>
        <v/>
      </c>
    </row>
    <row r="74" spans="1:18" ht="18">
      <c r="A74" s="32"/>
      <c r="B74" s="3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3" t="str">
        <f t="shared" si="4"/>
        <v/>
      </c>
      <c r="P74" t="str">
        <f t="shared" si="5"/>
        <v/>
      </c>
      <c r="Q74" t="str">
        <f t="shared" si="7"/>
        <v/>
      </c>
      <c r="R74" t="str">
        <f t="shared" si="6"/>
        <v/>
      </c>
    </row>
    <row r="75" spans="1:18" ht="18">
      <c r="A75" s="32"/>
      <c r="B75" s="3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3" t="str">
        <f t="shared" si="4"/>
        <v/>
      </c>
      <c r="P75" t="str">
        <f t="shared" si="5"/>
        <v/>
      </c>
      <c r="Q75" t="str">
        <f t="shared" si="7"/>
        <v/>
      </c>
      <c r="R75" t="str">
        <f t="shared" si="6"/>
        <v/>
      </c>
    </row>
    <row r="76" spans="1:18" ht="18">
      <c r="A76" s="32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3" t="str">
        <f t="shared" si="4"/>
        <v/>
      </c>
      <c r="P76" t="str">
        <f t="shared" si="5"/>
        <v/>
      </c>
      <c r="Q76" t="str">
        <f t="shared" si="7"/>
        <v/>
      </c>
      <c r="R76" t="str">
        <f t="shared" si="6"/>
        <v/>
      </c>
    </row>
    <row r="77" spans="1:18" ht="18">
      <c r="A77" s="32"/>
      <c r="B77" s="31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3" t="str">
        <f t="shared" si="4"/>
        <v/>
      </c>
      <c r="P77" t="str">
        <f t="shared" si="5"/>
        <v/>
      </c>
      <c r="Q77" t="str">
        <f t="shared" si="7"/>
        <v/>
      </c>
      <c r="R77" t="str">
        <f t="shared" si="6"/>
        <v/>
      </c>
    </row>
    <row r="78" spans="1:18" ht="18">
      <c r="A78" s="32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3" t="str">
        <f t="shared" si="4"/>
        <v/>
      </c>
      <c r="P78" t="str">
        <f t="shared" si="5"/>
        <v/>
      </c>
      <c r="Q78" t="str">
        <f t="shared" si="7"/>
        <v/>
      </c>
      <c r="R78" t="str">
        <f t="shared" si="6"/>
        <v/>
      </c>
    </row>
    <row r="79" spans="1:18" ht="18">
      <c r="A79" s="32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3" t="str">
        <f t="shared" si="4"/>
        <v/>
      </c>
      <c r="P79" t="str">
        <f t="shared" si="5"/>
        <v/>
      </c>
      <c r="Q79" t="str">
        <f t="shared" si="7"/>
        <v/>
      </c>
      <c r="R79" t="str">
        <f t="shared" si="6"/>
        <v/>
      </c>
    </row>
    <row r="80" spans="1:18" ht="18">
      <c r="A80" s="32"/>
      <c r="B80" s="31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3" t="str">
        <f t="shared" si="4"/>
        <v/>
      </c>
      <c r="P80" t="str">
        <f t="shared" si="5"/>
        <v/>
      </c>
      <c r="Q80" t="str">
        <f t="shared" si="7"/>
        <v/>
      </c>
      <c r="R80" t="str">
        <f t="shared" si="6"/>
        <v/>
      </c>
    </row>
    <row r="81" spans="1:18" ht="18">
      <c r="A81" s="32"/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3" t="str">
        <f t="shared" si="4"/>
        <v/>
      </c>
      <c r="P81" t="str">
        <f t="shared" si="5"/>
        <v/>
      </c>
      <c r="Q81" t="str">
        <f t="shared" si="7"/>
        <v/>
      </c>
      <c r="R81" t="str">
        <f t="shared" si="6"/>
        <v/>
      </c>
    </row>
    <row r="82" spans="1:18" ht="18">
      <c r="A82" s="32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3" t="str">
        <f t="shared" si="4"/>
        <v/>
      </c>
      <c r="P82" t="str">
        <f t="shared" si="5"/>
        <v/>
      </c>
      <c r="Q82" t="str">
        <f t="shared" si="7"/>
        <v/>
      </c>
      <c r="R82" t="str">
        <f t="shared" si="6"/>
        <v/>
      </c>
    </row>
    <row r="83" spans="1:18" ht="18">
      <c r="A83" s="32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3" t="str">
        <f t="shared" si="4"/>
        <v/>
      </c>
      <c r="P83" t="str">
        <f t="shared" si="5"/>
        <v/>
      </c>
      <c r="Q83" t="str">
        <f t="shared" si="7"/>
        <v/>
      </c>
      <c r="R83" t="str">
        <f t="shared" si="6"/>
        <v/>
      </c>
    </row>
    <row r="84" spans="1:18" ht="18">
      <c r="A84" s="32"/>
      <c r="B84" s="31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3" t="str">
        <f t="shared" si="4"/>
        <v/>
      </c>
      <c r="P84" t="str">
        <f t="shared" si="5"/>
        <v/>
      </c>
      <c r="Q84" t="str">
        <f t="shared" si="7"/>
        <v/>
      </c>
      <c r="R84" t="str">
        <f t="shared" si="6"/>
        <v/>
      </c>
    </row>
    <row r="85" spans="1:18" ht="18">
      <c r="A85" s="32"/>
      <c r="B85" s="31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3" t="str">
        <f t="shared" si="4"/>
        <v/>
      </c>
      <c r="P85" t="str">
        <f t="shared" si="5"/>
        <v/>
      </c>
      <c r="Q85" t="str">
        <f t="shared" si="7"/>
        <v/>
      </c>
      <c r="R85" t="str">
        <f t="shared" si="6"/>
        <v/>
      </c>
    </row>
    <row r="86" spans="1:18" ht="18">
      <c r="A86" s="32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3" t="str">
        <f t="shared" si="4"/>
        <v/>
      </c>
      <c r="P86" t="str">
        <f t="shared" si="5"/>
        <v/>
      </c>
      <c r="Q86" t="str">
        <f t="shared" si="7"/>
        <v/>
      </c>
      <c r="R86" t="str">
        <f t="shared" si="6"/>
        <v/>
      </c>
    </row>
    <row r="87" spans="1:18" ht="18">
      <c r="A87" s="32"/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3" t="str">
        <f t="shared" si="4"/>
        <v/>
      </c>
      <c r="P87" t="str">
        <f t="shared" si="5"/>
        <v/>
      </c>
      <c r="Q87" t="str">
        <f t="shared" si="7"/>
        <v/>
      </c>
      <c r="R87" t="str">
        <f t="shared" si="6"/>
        <v/>
      </c>
    </row>
    <row r="88" spans="1:18" ht="18">
      <c r="A88" s="32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3" t="str">
        <f t="shared" si="4"/>
        <v/>
      </c>
      <c r="P88" t="str">
        <f t="shared" si="5"/>
        <v/>
      </c>
      <c r="Q88" t="str">
        <f t="shared" si="7"/>
        <v/>
      </c>
      <c r="R88" t="str">
        <f t="shared" si="6"/>
        <v/>
      </c>
    </row>
    <row r="89" spans="1:18" ht="18">
      <c r="A89" s="32"/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3" t="str">
        <f t="shared" si="4"/>
        <v/>
      </c>
      <c r="P89" t="str">
        <f t="shared" si="5"/>
        <v/>
      </c>
      <c r="Q89" t="str">
        <f t="shared" si="7"/>
        <v/>
      </c>
      <c r="R89" t="str">
        <f t="shared" si="6"/>
        <v/>
      </c>
    </row>
    <row r="90" spans="1:18" ht="18">
      <c r="A90" s="32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3" t="str">
        <f t="shared" si="4"/>
        <v/>
      </c>
      <c r="P90" t="str">
        <f t="shared" si="5"/>
        <v/>
      </c>
      <c r="Q90" t="str">
        <f t="shared" si="7"/>
        <v/>
      </c>
      <c r="R90" t="str">
        <f t="shared" si="6"/>
        <v/>
      </c>
    </row>
    <row r="91" spans="1:18" ht="18">
      <c r="A91" s="32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3" t="str">
        <f t="shared" si="4"/>
        <v/>
      </c>
      <c r="P91" t="str">
        <f t="shared" si="5"/>
        <v/>
      </c>
      <c r="Q91" t="str">
        <f t="shared" si="7"/>
        <v/>
      </c>
      <c r="R91" t="str">
        <f t="shared" si="6"/>
        <v/>
      </c>
    </row>
    <row r="92" spans="1:18" ht="18">
      <c r="A92" s="32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3" t="str">
        <f t="shared" si="4"/>
        <v/>
      </c>
      <c r="P92" t="str">
        <f t="shared" si="5"/>
        <v/>
      </c>
      <c r="Q92" t="str">
        <f t="shared" si="7"/>
        <v/>
      </c>
      <c r="R92" t="str">
        <f t="shared" si="6"/>
        <v/>
      </c>
    </row>
    <row r="93" spans="1:18" ht="18">
      <c r="A93" s="32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3" t="str">
        <f t="shared" si="4"/>
        <v/>
      </c>
      <c r="P93" t="str">
        <f t="shared" si="5"/>
        <v/>
      </c>
      <c r="Q93" t="str">
        <f t="shared" si="7"/>
        <v/>
      </c>
      <c r="R93" t="str">
        <f t="shared" si="6"/>
        <v/>
      </c>
    </row>
    <row r="94" spans="1:18" ht="18">
      <c r="A94" s="32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3" t="str">
        <f t="shared" si="4"/>
        <v/>
      </c>
      <c r="P94" t="str">
        <f t="shared" si="5"/>
        <v/>
      </c>
      <c r="Q94" t="str">
        <f t="shared" si="7"/>
        <v/>
      </c>
      <c r="R94" t="str">
        <f t="shared" si="6"/>
        <v/>
      </c>
    </row>
    <row r="95" spans="1:18" ht="18">
      <c r="A95" s="32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3" t="str">
        <f t="shared" si="4"/>
        <v/>
      </c>
      <c r="P95" t="str">
        <f t="shared" si="5"/>
        <v/>
      </c>
      <c r="Q95" t="str">
        <f t="shared" si="7"/>
        <v/>
      </c>
      <c r="R95" t="str">
        <f t="shared" si="6"/>
        <v/>
      </c>
    </row>
    <row r="96" spans="1:18" ht="18">
      <c r="A96" s="32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3" t="str">
        <f t="shared" si="4"/>
        <v/>
      </c>
      <c r="P96" t="str">
        <f t="shared" si="5"/>
        <v/>
      </c>
      <c r="Q96" t="str">
        <f t="shared" si="7"/>
        <v/>
      </c>
      <c r="R96" t="str">
        <f t="shared" si="6"/>
        <v/>
      </c>
    </row>
    <row r="97" spans="1:18" ht="18">
      <c r="A97" s="32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3" t="str">
        <f t="shared" si="4"/>
        <v/>
      </c>
      <c r="P97" t="str">
        <f t="shared" si="5"/>
        <v/>
      </c>
      <c r="Q97" t="str">
        <f t="shared" si="7"/>
        <v/>
      </c>
      <c r="R97" t="str">
        <f t="shared" si="6"/>
        <v/>
      </c>
    </row>
    <row r="98" spans="1:18" ht="18">
      <c r="A98" s="32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3" t="str">
        <f t="shared" si="4"/>
        <v/>
      </c>
      <c r="P98" t="str">
        <f t="shared" si="5"/>
        <v/>
      </c>
      <c r="Q98" t="str">
        <f t="shared" si="7"/>
        <v/>
      </c>
      <c r="R98" t="str">
        <f t="shared" si="6"/>
        <v/>
      </c>
    </row>
    <row r="99" spans="1:18" ht="18">
      <c r="A99" s="32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3" t="str">
        <f t="shared" si="4"/>
        <v/>
      </c>
      <c r="P99" t="str">
        <f t="shared" si="5"/>
        <v/>
      </c>
      <c r="Q99" t="str">
        <f t="shared" si="7"/>
        <v/>
      </c>
      <c r="R99" t="str">
        <f t="shared" si="6"/>
        <v/>
      </c>
    </row>
    <row r="100" spans="1:18" ht="18.75" thickBo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7" t="str">
        <f t="shared" si="4"/>
        <v/>
      </c>
      <c r="P100" t="str">
        <f t="shared" si="5"/>
        <v/>
      </c>
      <c r="Q100" t="str">
        <f t="shared" si="7"/>
        <v/>
      </c>
      <c r="R100" t="str">
        <f t="shared" si="6"/>
        <v/>
      </c>
    </row>
  </sheetData>
  <mergeCells count="15">
    <mergeCell ref="A1:N1"/>
    <mergeCell ref="M2:M6"/>
    <mergeCell ref="A2:A6"/>
    <mergeCell ref="B2:B6"/>
    <mergeCell ref="J2:J6"/>
    <mergeCell ref="K2:K6"/>
    <mergeCell ref="L2:L6"/>
    <mergeCell ref="N2:N6"/>
    <mergeCell ref="C2:I4"/>
    <mergeCell ref="C5:C6"/>
    <mergeCell ref="D5:D6"/>
    <mergeCell ref="E5:E6"/>
    <mergeCell ref="F5:F6"/>
    <mergeCell ref="G5:G6"/>
    <mergeCell ref="I5:I6"/>
  </mergeCells>
  <dataValidations count="2">
    <dataValidation type="list" allowBlank="1" showInputMessage="1" showErrorMessage="1" sqref="L7:L100">
      <formula1>$T$2:$T$3</formula1>
    </dataValidation>
    <dataValidation type="list" allowBlank="1" showInputMessage="1" showErrorMessage="1" sqref="M7:M100">
      <formula1>$S$2:$S$3</formula1>
    </dataValidation>
  </dataValidation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rightToLeft="1" view="pageBreakPreview" zoomScale="60" zoomScaleNormal="100" workbookViewId="0">
      <selection activeCell="D4" sqref="D4"/>
    </sheetView>
  </sheetViews>
  <sheetFormatPr defaultRowHeight="15"/>
  <cols>
    <col min="1" max="1" width="9" bestFit="1" customWidth="1"/>
    <col min="2" max="2" width="20.28515625" customWidth="1"/>
    <col min="3" max="3" width="15" customWidth="1"/>
    <col min="4" max="4" width="15.28515625" customWidth="1"/>
    <col min="5" max="5" width="13.85546875" customWidth="1"/>
    <col min="6" max="6" width="12.28515625" customWidth="1"/>
    <col min="7" max="7" width="12" customWidth="1"/>
    <col min="8" max="8" width="11.7109375" customWidth="1"/>
    <col min="9" max="9" width="12.85546875" bestFit="1" customWidth="1"/>
    <col min="11" max="13" width="0" hidden="1" customWidth="1"/>
    <col min="15" max="15" width="0" hidden="1" customWidth="1"/>
  </cols>
  <sheetData>
    <row r="1" spans="1:15" ht="22.5">
      <c r="A1" s="53" t="s">
        <v>133</v>
      </c>
      <c r="B1" s="53"/>
      <c r="C1" s="53"/>
      <c r="D1" s="53"/>
      <c r="E1" s="53"/>
      <c r="F1" s="53"/>
      <c r="G1" s="53"/>
      <c r="H1" s="53"/>
      <c r="I1" s="53"/>
    </row>
    <row r="2" spans="1:15" ht="24">
      <c r="A2" s="54" t="s">
        <v>0</v>
      </c>
      <c r="B2" s="55" t="s">
        <v>134</v>
      </c>
      <c r="C2" s="54" t="s">
        <v>126</v>
      </c>
      <c r="D2" s="54"/>
      <c r="E2" s="39" t="s">
        <v>127</v>
      </c>
      <c r="F2" s="39" t="s">
        <v>129</v>
      </c>
      <c r="G2" s="54" t="s">
        <v>131</v>
      </c>
      <c r="H2" s="54"/>
      <c r="I2" s="48" t="s">
        <v>14</v>
      </c>
    </row>
    <row r="3" spans="1:15" ht="43.15" customHeight="1">
      <c r="A3" s="54"/>
      <c r="B3" s="55"/>
      <c r="C3" s="40" t="s">
        <v>124</v>
      </c>
      <c r="D3" s="40" t="s">
        <v>125</v>
      </c>
      <c r="E3" s="40" t="s">
        <v>128</v>
      </c>
      <c r="F3" s="40" t="s">
        <v>130</v>
      </c>
      <c r="G3" s="40" t="s">
        <v>132</v>
      </c>
      <c r="H3" s="40" t="s">
        <v>128</v>
      </c>
      <c r="I3" s="48"/>
      <c r="K3">
        <f t="shared" ref="K3:L3" si="0">IF((COUNTIF(D4:D200,"&gt;0"))&gt;0,SUM(D4:D200)/COUNTIF(D4:D200,"&gt;0"),0)</f>
        <v>6.7959999999999994</v>
      </c>
      <c r="L3">
        <f t="shared" si="0"/>
        <v>3.6633333333333336</v>
      </c>
      <c r="M3">
        <f>IF((COUNTIF(F4:F200,"&gt;0"))&gt;0,SUM(F4:F200)/COUNTIF(F4:F200,"&gt;0"),0)</f>
        <v>3.15</v>
      </c>
      <c r="O3">
        <f t="shared" ref="O3" si="1">IF((COUNTIF(H4:H200,"&gt;0"))&gt;0,SUM(H4:H200)/COUNTIF(H4:H200,"&gt;0"),0)</f>
        <v>2.7024999999999997</v>
      </c>
    </row>
    <row r="4" spans="1:15" ht="49.5">
      <c r="A4" s="38">
        <v>1</v>
      </c>
      <c r="B4" s="38" t="s">
        <v>135</v>
      </c>
      <c r="C4" s="38">
        <v>73</v>
      </c>
      <c r="D4" s="38">
        <v>6.28</v>
      </c>
      <c r="E4" s="38">
        <v>0</v>
      </c>
      <c r="F4" s="38">
        <v>0</v>
      </c>
      <c r="G4" s="38">
        <v>0</v>
      </c>
      <c r="H4" s="38">
        <v>0</v>
      </c>
      <c r="I4" s="38">
        <f>SUM(K3:O3)</f>
        <v>16.311833333333333</v>
      </c>
    </row>
    <row r="5" spans="1:15" ht="49.5">
      <c r="A5" s="38">
        <v>2</v>
      </c>
      <c r="B5" s="38" t="s">
        <v>136</v>
      </c>
      <c r="C5" s="38">
        <v>58</v>
      </c>
      <c r="D5" s="38">
        <v>7.2</v>
      </c>
      <c r="E5" s="38">
        <v>4</v>
      </c>
      <c r="F5" s="38">
        <v>0</v>
      </c>
      <c r="G5" s="38">
        <v>2</v>
      </c>
      <c r="H5" s="38">
        <v>1.8</v>
      </c>
      <c r="I5" s="38"/>
    </row>
    <row r="6" spans="1:15" ht="49.5">
      <c r="A6" s="38">
        <v>3</v>
      </c>
      <c r="B6" s="38" t="s">
        <v>137</v>
      </c>
      <c r="C6" s="38">
        <v>55</v>
      </c>
      <c r="D6" s="38">
        <v>7.52</v>
      </c>
      <c r="E6" s="38">
        <v>0</v>
      </c>
      <c r="F6" s="38">
        <v>2.8</v>
      </c>
      <c r="G6" s="38">
        <v>2</v>
      </c>
      <c r="H6" s="38">
        <v>2.75</v>
      </c>
      <c r="I6" s="38"/>
    </row>
    <row r="7" spans="1:15" ht="49.5">
      <c r="A7" s="38">
        <v>4</v>
      </c>
      <c r="B7" s="38" t="s">
        <v>138</v>
      </c>
      <c r="C7" s="38">
        <v>0</v>
      </c>
      <c r="D7" s="38">
        <v>0</v>
      </c>
      <c r="E7" s="38">
        <v>0</v>
      </c>
      <c r="F7" s="38">
        <v>0</v>
      </c>
      <c r="G7" s="38">
        <v>3</v>
      </c>
      <c r="H7" s="38">
        <v>3.26</v>
      </c>
      <c r="I7" s="38"/>
    </row>
    <row r="8" spans="1:15" ht="49.5">
      <c r="A8" s="38">
        <v>5</v>
      </c>
      <c r="B8" s="38" t="s">
        <v>139</v>
      </c>
      <c r="C8" s="38">
        <v>72</v>
      </c>
      <c r="D8" s="38">
        <v>6.58</v>
      </c>
      <c r="E8" s="38">
        <v>3.9</v>
      </c>
      <c r="F8" s="38">
        <v>0</v>
      </c>
      <c r="G8" s="38">
        <v>0</v>
      </c>
      <c r="H8" s="38">
        <v>0</v>
      </c>
      <c r="I8" s="38"/>
    </row>
    <row r="9" spans="1:15" ht="49.5">
      <c r="A9" s="38">
        <v>6</v>
      </c>
      <c r="B9" s="38" t="s">
        <v>140</v>
      </c>
      <c r="C9" s="38">
        <v>473</v>
      </c>
      <c r="D9" s="38">
        <v>6.4</v>
      </c>
      <c r="E9" s="38">
        <v>3.09</v>
      </c>
      <c r="F9" s="38">
        <v>3.5</v>
      </c>
      <c r="G9" s="38">
        <v>1</v>
      </c>
      <c r="H9" s="38">
        <v>3</v>
      </c>
      <c r="I9" s="38"/>
    </row>
    <row r="10" spans="1:15" ht="24.75">
      <c r="A10" s="38"/>
      <c r="B10" s="38"/>
      <c r="C10" s="38"/>
      <c r="D10" s="38"/>
      <c r="E10" s="38"/>
      <c r="F10" s="38"/>
      <c r="G10" s="38"/>
      <c r="H10" s="38"/>
      <c r="I10" s="38"/>
    </row>
    <row r="11" spans="1:15" ht="24.75">
      <c r="A11" s="38"/>
      <c r="B11" s="38"/>
      <c r="C11" s="38"/>
      <c r="D11" s="38"/>
      <c r="E11" s="38"/>
      <c r="F11" s="38"/>
      <c r="G11" s="38"/>
      <c r="H11" s="38"/>
      <c r="I11" s="38"/>
    </row>
    <row r="12" spans="1:15" ht="24.75">
      <c r="A12" s="38"/>
      <c r="B12" s="38"/>
      <c r="C12" s="38"/>
      <c r="D12" s="38"/>
      <c r="E12" s="38"/>
      <c r="F12" s="38"/>
      <c r="G12" s="38"/>
      <c r="H12" s="38"/>
      <c r="I12" s="38"/>
    </row>
    <row r="13" spans="1:15" ht="24.75">
      <c r="A13" s="38"/>
      <c r="B13" s="38"/>
      <c r="C13" s="38"/>
      <c r="D13" s="38"/>
      <c r="E13" s="38"/>
      <c r="F13" s="38"/>
      <c r="G13" s="38"/>
      <c r="H13" s="38"/>
      <c r="I13" s="38"/>
    </row>
    <row r="14" spans="1:15" ht="24.75">
      <c r="A14" s="38"/>
      <c r="B14" s="38"/>
      <c r="C14" s="38"/>
      <c r="D14" s="38"/>
      <c r="E14" s="38"/>
      <c r="F14" s="38"/>
      <c r="G14" s="38"/>
      <c r="H14" s="38"/>
      <c r="I14" s="38"/>
    </row>
    <row r="15" spans="1:15" ht="24.75">
      <c r="A15" s="38"/>
      <c r="B15" s="38"/>
      <c r="C15" s="38"/>
      <c r="D15" s="38"/>
      <c r="E15" s="38"/>
      <c r="F15" s="38"/>
      <c r="G15" s="38"/>
      <c r="H15" s="38"/>
      <c r="I15" s="38"/>
    </row>
    <row r="16" spans="1:15" ht="24.75">
      <c r="A16" s="38"/>
      <c r="B16" s="38"/>
      <c r="C16" s="38"/>
      <c r="D16" s="38"/>
      <c r="E16" s="38"/>
      <c r="F16" s="38"/>
      <c r="G16" s="38"/>
      <c r="H16" s="38"/>
      <c r="I16" s="38"/>
    </row>
    <row r="17" spans="1:9" ht="24.75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24.75">
      <c r="A18" s="38"/>
      <c r="B18" s="38"/>
      <c r="C18" s="38"/>
      <c r="D18" s="38"/>
      <c r="E18" s="38"/>
      <c r="F18" s="38"/>
      <c r="G18" s="38"/>
      <c r="H18" s="38"/>
      <c r="I18" s="38"/>
    </row>
    <row r="19" spans="1:9" ht="24.75">
      <c r="A19" s="38"/>
      <c r="B19" s="38"/>
      <c r="C19" s="38"/>
      <c r="D19" s="38"/>
      <c r="E19" s="38"/>
      <c r="F19" s="38"/>
      <c r="G19" s="38"/>
      <c r="H19" s="38"/>
      <c r="I19" s="38"/>
    </row>
    <row r="20" spans="1:9" ht="24.75">
      <c r="A20" s="38"/>
      <c r="B20" s="38"/>
      <c r="C20" s="38"/>
      <c r="D20" s="38"/>
      <c r="E20" s="38"/>
      <c r="F20" s="38"/>
      <c r="G20" s="38"/>
      <c r="H20" s="38"/>
      <c r="I20" s="38"/>
    </row>
    <row r="21" spans="1:9" ht="24.75">
      <c r="A21" s="38"/>
      <c r="B21" s="38"/>
      <c r="C21" s="38"/>
      <c r="D21" s="38"/>
      <c r="E21" s="38"/>
      <c r="F21" s="38"/>
      <c r="G21" s="38"/>
      <c r="H21" s="38"/>
      <c r="I21" s="38"/>
    </row>
    <row r="22" spans="1:9" ht="24.75">
      <c r="A22" s="38"/>
      <c r="B22" s="38"/>
      <c r="C22" s="38"/>
      <c r="D22" s="38"/>
      <c r="E22" s="38"/>
      <c r="F22" s="38"/>
      <c r="G22" s="38"/>
      <c r="H22" s="38"/>
      <c r="I22" s="38"/>
    </row>
    <row r="23" spans="1:9" ht="24.75">
      <c r="A23" s="38"/>
      <c r="B23" s="38"/>
      <c r="C23" s="38"/>
      <c r="D23" s="38"/>
      <c r="E23" s="38"/>
      <c r="F23" s="38"/>
      <c r="G23" s="38"/>
      <c r="H23" s="38"/>
      <c r="I23" s="38"/>
    </row>
    <row r="24" spans="1:9" ht="24.75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24.75">
      <c r="A25" s="38"/>
      <c r="B25" s="38"/>
      <c r="C25" s="38"/>
      <c r="D25" s="38"/>
      <c r="E25" s="38"/>
      <c r="F25" s="38"/>
      <c r="G25" s="38"/>
      <c r="H25" s="38"/>
      <c r="I25" s="38"/>
    </row>
    <row r="26" spans="1:9" ht="24.75">
      <c r="A26" s="38"/>
      <c r="B26" s="38"/>
      <c r="C26" s="38"/>
      <c r="D26" s="38"/>
      <c r="E26" s="38"/>
      <c r="F26" s="38"/>
      <c r="G26" s="38"/>
      <c r="H26" s="38"/>
      <c r="I26" s="38"/>
    </row>
    <row r="27" spans="1:9" ht="24.75">
      <c r="A27" s="38"/>
      <c r="B27" s="38"/>
      <c r="C27" s="38"/>
      <c r="D27" s="38"/>
      <c r="E27" s="38"/>
      <c r="F27" s="38"/>
      <c r="G27" s="38"/>
      <c r="H27" s="38"/>
      <c r="I27" s="38"/>
    </row>
    <row r="28" spans="1:9" ht="24.75">
      <c r="A28" s="38"/>
      <c r="B28" s="38"/>
      <c r="C28" s="38"/>
      <c r="D28" s="38"/>
      <c r="E28" s="38"/>
      <c r="F28" s="38"/>
      <c r="G28" s="38"/>
      <c r="H28" s="38"/>
      <c r="I28" s="38"/>
    </row>
    <row r="29" spans="1:9" ht="24.75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24.7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24.7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24.7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24.7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24.7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24.7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24.75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24.7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24.7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24.7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24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24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24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24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24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24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24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24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24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24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24.75">
      <c r="A50" s="38"/>
      <c r="B50" s="38"/>
      <c r="C50" s="38"/>
      <c r="D50" s="38"/>
      <c r="E50" s="38"/>
      <c r="F50" s="38"/>
      <c r="G50" s="38"/>
      <c r="H50" s="38"/>
      <c r="I50" s="38"/>
    </row>
  </sheetData>
  <mergeCells count="6">
    <mergeCell ref="A1:I1"/>
    <mergeCell ref="A2:A3"/>
    <mergeCell ref="B2:B3"/>
    <mergeCell ref="C2:D2"/>
    <mergeCell ref="G2:H2"/>
    <mergeCell ref="I2:I3"/>
  </mergeCells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4 Y R o U Z H Z p m S l A A A A 9 Q A A A B I A H A B D b 2 5 m a W c v U G F j a 2 F n Z S 5 4 b W w g o h g A K K A U A A A A A A A A A A A A A A A A A A A A A A A A A A A A h Y 8 x D o I w G I W v Q r r T Q o 1 K y E 8 Z n E w k M Z o Y 1 6 Y U a I R i a L H c z c E j e Q U x i r o 5 v u 9 9 w 3 v 3 6 w 3 S o a m 9 i + y M a n W C Q h w g T 2 r R 5 k q X C e p t 4 U c o Z b D l 4 s R L 6 Y 2 y N v F g 8 g R V 1 p 5 j Q p x z 2 M 1 w 2 5 W E B k F I j t l m L y r Z c P S R 1 X / Z V 9 p Y r o V E D A 6 v M Y z i a I G X d I 4 D I B O D T O l v T 8 e 5 z / Y H w q q v b d 9 J V n B / v Q M y R S D v C + w B U E s D B B Q A A g A I A O G E a F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h h G h R K I p H u A 4 A A A A R A A A A E w A c A E Z v c m 1 1 b G F z L 1 N l Y 3 R p b 2 4 x L m 0 g o h g A K K A U A A A A A A A A A A A A A A A A A A A A A A A A A A A A K 0 5 N L s n M z 1 M I h t C G 1 g B Q S w E C L Q A U A A I A C A D h h G h R k d m m Z K U A A A D 1 A A A A E g A A A A A A A A A A A A A A A A A A A A A A Q 2 9 u Z m l n L 1 B h Y 2 t h Z 2 U u e G 1 s U E s B A i 0 A F A A C A A g A 4 Y R o U Q / K 6 a u k A A A A 6 Q A A A B M A A A A A A A A A A A A A A A A A 8 Q A A A F t D b 2 5 0 Z W 5 0 X 1 R 5 c G V z X S 5 4 b W x Q S w E C L Q A U A A I A C A D h h G h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g E l M Q y j 8 E + E y 0 L 3 Z 8 k x w Q A A A A A C A A A A A A A Q Z g A A A A E A A C A A A A B F o s N o k q W n k G u d Q i K J x m P L 0 1 v D 7 G l b e d 5 U D z u G b j 6 t Q A A A A A A O g A A A A A I A A C A A A A C g q o P Y r z t E R s o h 9 4 5 T B D h P N k r p 1 H o 4 V b P M e Y T F K b 7 Z Q V A A A A B R G 8 Y 7 R L u 1 i l c g 8 e X R R v v / r O T Z e b R l B a f a F A p 3 a 1 6 M G 1 g 0 z a j v Y W y a c 7 w n 3 s n X J d s L t s j f u k 9 0 H i 8 q Z 2 W 5 N 4 D K n 0 K k S X D j 6 p w G N 0 p n / Q m m U k A A A A A e J v Q Y G f 0 A z n a 6 t m o d K I H Z J J 7 m / U J 3 h c N G a Z V F y 7 a 2 b p 3 Q O F b x o 7 i W i c U h j W V L d W e V i V 9 1 s a H a u e k 1 6 N 1 x U n H X < / D a t a M a s h u p > 
</file>

<file path=customXml/itemProps1.xml><?xml version="1.0" encoding="utf-8"?>
<ds:datastoreItem xmlns:ds="http://schemas.openxmlformats.org/officeDocument/2006/customXml" ds:itemID="{1C19C344-19D5-4589-912E-9A25327F606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جدول اطلاعات مدارک تحویلی</vt:lpstr>
      <vt:lpstr>جدول اطلاعات آموزشی</vt:lpstr>
      <vt:lpstr>پایان نامه</vt:lpstr>
      <vt:lpstr>کیفیت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</dc:creator>
  <cp:lastModifiedBy>vmahnaz</cp:lastModifiedBy>
  <cp:lastPrinted>2021-09-03T08:32:15Z</cp:lastPrinted>
  <dcterms:created xsi:type="dcterms:W3CDTF">2020-11-08T12:53:27Z</dcterms:created>
  <dcterms:modified xsi:type="dcterms:W3CDTF">2022-09-13T04:35:46Z</dcterms:modified>
</cp:coreProperties>
</file>